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drawings/drawing32.xml" ContentType="application/vnd.openxmlformats-officedocument.drawing+xml"/>
  <Override PartName="/xl/charts/chart35.xml" ContentType="application/vnd.openxmlformats-officedocument.drawingml.chart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/>
  <mc:AlternateContent xmlns:mc="http://schemas.openxmlformats.org/markup-compatibility/2006">
    <mc:Choice Requires="x15">
      <x15ac:absPath xmlns:x15ac="http://schemas.microsoft.com/office/spreadsheetml/2010/11/ac" url="/Users/velimirsonje/Dropbox/Statistika/Stambene nekretnine i građevinarstvo/Nekretnine report/Grafikoni za report o nekretninama 2026_07/"/>
    </mc:Choice>
  </mc:AlternateContent>
  <xr:revisionPtr revIDLastSave="0" documentId="13_ncr:1_{C326B84A-1505-534D-8DCA-A7FBFBA19379}" xr6:coauthVersionLast="47" xr6:coauthVersionMax="47" xr10:uidLastSave="{00000000-0000-0000-0000-000000000000}"/>
  <bookViews>
    <workbookView xWindow="0" yWindow="500" windowWidth="25600" windowHeight="14580" tabRatio="500" xr2:uid="{00000000-000D-0000-FFFF-FFFF00000000}"/>
  </bookViews>
  <sheets>
    <sheet name="Izvori" sheetId="1" r:id="rId1"/>
    <sheet name="Slika 1" sheetId="2" r:id="rId2"/>
    <sheet name="Slika 2" sheetId="3" r:id="rId3"/>
    <sheet name="Slika 3" sheetId="4" r:id="rId4"/>
    <sheet name="Slika 4" sheetId="5" r:id="rId5"/>
    <sheet name="Slika 5" sheetId="6" r:id="rId6"/>
    <sheet name="Slika 6" sheetId="7" r:id="rId7"/>
    <sheet name="Slika 7" sheetId="8" r:id="rId8"/>
    <sheet name="Slika 8" sheetId="9" r:id="rId9"/>
    <sheet name="Slika 9-10" sheetId="10" r:id="rId10"/>
    <sheet name="Slika 11" sheetId="11" r:id="rId11"/>
    <sheet name="Slika 12" sheetId="12" r:id="rId12"/>
    <sheet name="Slika 13-14" sheetId="13" r:id="rId13"/>
    <sheet name="Slika 15" sheetId="14" r:id="rId14"/>
    <sheet name="Slika 16" sheetId="15" r:id="rId15"/>
    <sheet name="Slika 17" sheetId="16" r:id="rId16"/>
    <sheet name="Slika 18" sheetId="17" r:id="rId17"/>
    <sheet name="Slika 19" sheetId="18" r:id="rId18"/>
    <sheet name="Slika 20" sheetId="19" r:id="rId19"/>
    <sheet name="Slika 21" sheetId="20" r:id="rId20"/>
    <sheet name="Slika 22" sheetId="21" r:id="rId21"/>
    <sheet name="Slika 23" sheetId="22" r:id="rId22"/>
    <sheet name="Slika 24" sheetId="23" r:id="rId23"/>
    <sheet name="Slika 25" sheetId="24" r:id="rId24"/>
    <sheet name="Slika 26-27" sheetId="25" r:id="rId25"/>
    <sheet name="Slika 28" sheetId="26" r:id="rId26"/>
    <sheet name="Slika 29" sheetId="27" r:id="rId27"/>
    <sheet name="Slika 30-31" sheetId="28" r:id="rId28"/>
    <sheet name="Slika 32" sheetId="29" r:id="rId29"/>
    <sheet name="Slika 33" sheetId="30" r:id="rId30"/>
    <sheet name="Slika 34-35 Ukupno RH" sheetId="31" r:id="rId31"/>
    <sheet name="Slika 34-35 Novi" sheetId="32" r:id="rId32"/>
    <sheet name="Slika 34-35 Postojeci" sheetId="33" r:id="rId33"/>
    <sheet name="Slika 36" sheetId="34" r:id="rId34"/>
    <sheet name="Tablica 1" sheetId="35" r:id="rId35"/>
    <sheet name="Tablica 2" sheetId="36" r:id="rId36"/>
    <sheet name="Tablica A" sheetId="37" r:id="rId37"/>
    <sheet name="Tablica B" sheetId="38" r:id="rId3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4" i="9" l="1"/>
  <c r="F204" i="9" s="1"/>
  <c r="E203" i="9"/>
  <c r="F203" i="9" s="1"/>
  <c r="E202" i="9"/>
  <c r="F202" i="9" s="1"/>
  <c r="E201" i="9"/>
  <c r="F201" i="9" s="1"/>
  <c r="E200" i="9"/>
  <c r="F200" i="9" s="1"/>
  <c r="E199" i="9"/>
  <c r="F199" i="9" s="1"/>
  <c r="E198" i="9"/>
  <c r="F198" i="9" s="1"/>
  <c r="E197" i="9"/>
  <c r="F197" i="9" s="1"/>
  <c r="E196" i="9"/>
  <c r="F196" i="9" s="1"/>
  <c r="E195" i="9"/>
  <c r="F195" i="9" s="1"/>
  <c r="E194" i="9"/>
  <c r="F194" i="9" s="1"/>
  <c r="E193" i="9"/>
  <c r="F193" i="9" s="1"/>
  <c r="E192" i="9"/>
  <c r="F192" i="9" s="1"/>
  <c r="E191" i="9"/>
  <c r="F191" i="9" s="1"/>
  <c r="E190" i="9"/>
  <c r="F190" i="9" s="1"/>
  <c r="E189" i="9"/>
  <c r="F189" i="9" s="1"/>
  <c r="E188" i="9"/>
  <c r="F188" i="9" s="1"/>
  <c r="E187" i="9"/>
  <c r="F187" i="9" s="1"/>
  <c r="E186" i="9"/>
  <c r="F186" i="9" s="1"/>
  <c r="E185" i="9"/>
  <c r="F185" i="9" s="1"/>
  <c r="E184" i="9"/>
  <c r="F184" i="9" s="1"/>
  <c r="E183" i="9"/>
  <c r="F183" i="9" s="1"/>
  <c r="E182" i="9"/>
  <c r="F182" i="9" s="1"/>
  <c r="E181" i="9"/>
  <c r="F181" i="9" s="1"/>
  <c r="E180" i="9"/>
  <c r="F180" i="9" s="1"/>
  <c r="E179" i="9"/>
  <c r="F179" i="9" s="1"/>
  <c r="E178" i="9"/>
  <c r="F178" i="9" s="1"/>
  <c r="E177" i="9"/>
  <c r="F177" i="9" s="1"/>
  <c r="E176" i="9"/>
  <c r="F176" i="9" s="1"/>
  <c r="E175" i="9"/>
  <c r="F175" i="9" s="1"/>
  <c r="E174" i="9"/>
  <c r="F174" i="9" s="1"/>
  <c r="E173" i="9"/>
  <c r="F173" i="9" s="1"/>
  <c r="E172" i="9"/>
  <c r="F172" i="9" s="1"/>
  <c r="E171" i="9"/>
  <c r="F171" i="9" s="1"/>
  <c r="E170" i="9"/>
  <c r="F170" i="9" s="1"/>
  <c r="E169" i="9"/>
  <c r="F169" i="9" s="1"/>
  <c r="E168" i="9"/>
  <c r="F168" i="9" s="1"/>
  <c r="E167" i="9"/>
  <c r="F167" i="9" s="1"/>
  <c r="E166" i="9"/>
  <c r="F166" i="9" s="1"/>
  <c r="E165" i="9"/>
  <c r="F165" i="9" s="1"/>
  <c r="E164" i="9"/>
  <c r="F164" i="9" s="1"/>
  <c r="E163" i="9"/>
  <c r="F163" i="9" s="1"/>
  <c r="E162" i="9"/>
  <c r="F162" i="9" s="1"/>
  <c r="E161" i="9"/>
  <c r="F161" i="9" s="1"/>
  <c r="E160" i="9"/>
  <c r="F160" i="9" s="1"/>
  <c r="E159" i="9"/>
  <c r="F159" i="9" s="1"/>
  <c r="E158" i="9"/>
  <c r="F158" i="9" s="1"/>
  <c r="E157" i="9"/>
  <c r="F157" i="9" s="1"/>
  <c r="E156" i="9"/>
  <c r="F156" i="9" s="1"/>
  <c r="E155" i="9"/>
  <c r="F155" i="9" s="1"/>
  <c r="E154" i="9"/>
  <c r="F154" i="9" s="1"/>
  <c r="E153" i="9"/>
  <c r="F153" i="9" s="1"/>
  <c r="E152" i="9"/>
  <c r="F152" i="9" s="1"/>
  <c r="E151" i="9"/>
  <c r="F151" i="9" s="1"/>
  <c r="E150" i="9"/>
  <c r="F150" i="9" s="1"/>
  <c r="E149" i="9"/>
  <c r="F149" i="9" s="1"/>
  <c r="E148" i="9"/>
  <c r="F148" i="9" s="1"/>
  <c r="E147" i="9"/>
  <c r="F147" i="9" s="1"/>
  <c r="E146" i="9"/>
  <c r="F146" i="9" s="1"/>
  <c r="E145" i="9"/>
  <c r="F145" i="9" s="1"/>
  <c r="E144" i="9"/>
  <c r="F144" i="9" s="1"/>
  <c r="E143" i="9"/>
  <c r="F143" i="9" s="1"/>
  <c r="E142" i="9"/>
  <c r="F142" i="9" s="1"/>
  <c r="E141" i="9"/>
  <c r="F141" i="9" s="1"/>
  <c r="E140" i="9"/>
  <c r="F140" i="9" s="1"/>
  <c r="E139" i="9"/>
  <c r="F139" i="9" s="1"/>
  <c r="E138" i="9"/>
  <c r="F138" i="9" s="1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 s="1"/>
  <c r="E131" i="9"/>
  <c r="F131" i="9" s="1"/>
  <c r="E130" i="9"/>
  <c r="F130" i="9" s="1"/>
  <c r="E129" i="9"/>
  <c r="F129" i="9" s="1"/>
  <c r="E128" i="9"/>
  <c r="F128" i="9" s="1"/>
  <c r="E127" i="9"/>
  <c r="F127" i="9" s="1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E117" i="9"/>
  <c r="F117" i="9" s="1"/>
  <c r="E116" i="9"/>
  <c r="F116" i="9" s="1"/>
  <c r="E115" i="9"/>
  <c r="F115" i="9" s="1"/>
  <c r="E114" i="9"/>
  <c r="F114" i="9" s="1"/>
  <c r="E113" i="9"/>
  <c r="F113" i="9" s="1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E104" i="9"/>
  <c r="F104" i="9" s="1"/>
  <c r="E103" i="9"/>
  <c r="F103" i="9" s="1"/>
  <c r="E102" i="9"/>
  <c r="F102" i="9" s="1"/>
  <c r="E101" i="9"/>
  <c r="F101" i="9" s="1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E91" i="9"/>
  <c r="F91" i="9" s="1"/>
  <c r="E90" i="9"/>
  <c r="F90" i="9" s="1"/>
  <c r="E89" i="9"/>
  <c r="F89" i="9" s="1"/>
  <c r="E88" i="9"/>
  <c r="F88" i="9" s="1"/>
  <c r="E87" i="9"/>
  <c r="F87" i="9" s="1"/>
  <c r="E86" i="9"/>
  <c r="F86" i="9" s="1"/>
  <c r="E85" i="9"/>
  <c r="F85" i="9" s="1"/>
  <c r="E84" i="9"/>
  <c r="F84" i="9" s="1"/>
  <c r="E83" i="9"/>
  <c r="F83" i="9" s="1"/>
  <c r="E82" i="9"/>
  <c r="F82" i="9" s="1"/>
  <c r="E81" i="9"/>
  <c r="F81" i="9" s="1"/>
  <c r="E80" i="9"/>
  <c r="F80" i="9" s="1"/>
  <c r="E79" i="9"/>
  <c r="F79" i="9" s="1"/>
  <c r="E78" i="9"/>
  <c r="F78" i="9" s="1"/>
  <c r="E77" i="9"/>
  <c r="F77" i="9" s="1"/>
  <c r="E76" i="9"/>
  <c r="F76" i="9" s="1"/>
  <c r="E75" i="9"/>
  <c r="F75" i="9" s="1"/>
  <c r="E74" i="9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E65" i="9"/>
  <c r="F65" i="9" s="1"/>
  <c r="E64" i="9"/>
  <c r="F64" i="9" s="1"/>
  <c r="E63" i="9"/>
  <c r="F63" i="9" s="1"/>
  <c r="E62" i="9"/>
  <c r="F62" i="9" s="1"/>
  <c r="E61" i="9"/>
  <c r="F61" i="9" s="1"/>
  <c r="E60" i="9"/>
  <c r="F60" i="9" s="1"/>
  <c r="E59" i="9"/>
  <c r="F59" i="9" s="1"/>
  <c r="E58" i="9"/>
  <c r="E57" i="9"/>
  <c r="F57" i="9" s="1"/>
  <c r="E56" i="9"/>
  <c r="F56" i="9" s="1"/>
  <c r="E55" i="9"/>
  <c r="F55" i="9" s="1"/>
  <c r="E54" i="9"/>
  <c r="F54" i="9" s="1"/>
  <c r="E53" i="9"/>
  <c r="F53" i="9" s="1"/>
  <c r="E52" i="9"/>
  <c r="F52" i="9" s="1"/>
  <c r="E51" i="9"/>
  <c r="F51" i="9" s="1"/>
  <c r="E50" i="9"/>
  <c r="E49" i="9"/>
  <c r="F49" i="9" s="1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E41" i="9"/>
  <c r="F41" i="9" s="1"/>
  <c r="E40" i="9"/>
  <c r="F40" i="9" s="1"/>
  <c r="E39" i="9"/>
  <c r="F39" i="9" s="1"/>
  <c r="E38" i="9"/>
  <c r="F38" i="9" s="1"/>
  <c r="E37" i="9"/>
  <c r="F37" i="9" s="1"/>
  <c r="E36" i="9"/>
  <c r="F36" i="9" s="1"/>
  <c r="E35" i="9"/>
  <c r="F35" i="9" s="1"/>
  <c r="E34" i="9"/>
  <c r="E33" i="9"/>
  <c r="F33" i="9" s="1"/>
  <c r="E32" i="9"/>
  <c r="F32" i="9" s="1"/>
  <c r="E31" i="9"/>
  <c r="F31" i="9" s="1"/>
  <c r="E30" i="9"/>
  <c r="F30" i="9" s="1"/>
  <c r="E29" i="9"/>
  <c r="F29" i="9" s="1"/>
  <c r="E28" i="9"/>
  <c r="F28" i="9" s="1"/>
  <c r="E27" i="9"/>
  <c r="E26" i="9"/>
  <c r="F26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E19" i="9"/>
  <c r="E18" i="9"/>
  <c r="E17" i="9"/>
  <c r="E16" i="9"/>
  <c r="E15" i="9"/>
  <c r="E14" i="9"/>
  <c r="E13" i="9"/>
  <c r="E12" i="9"/>
  <c r="E11" i="9"/>
  <c r="E10" i="9"/>
  <c r="E9" i="9"/>
  <c r="K93" i="8"/>
  <c r="F93" i="8"/>
  <c r="K92" i="8"/>
  <c r="F92" i="8"/>
  <c r="K91" i="8"/>
  <c r="F91" i="8"/>
  <c r="K90" i="8"/>
  <c r="F90" i="8"/>
  <c r="K89" i="8"/>
  <c r="F89" i="8"/>
  <c r="K88" i="8"/>
  <c r="F88" i="8"/>
  <c r="K87" i="8"/>
  <c r="F87" i="8"/>
  <c r="K86" i="8"/>
  <c r="F86" i="8"/>
  <c r="K85" i="8"/>
  <c r="F85" i="8"/>
  <c r="K84" i="8"/>
  <c r="F84" i="8"/>
  <c r="K83" i="8"/>
  <c r="F83" i="8"/>
  <c r="K82" i="8"/>
  <c r="F82" i="8"/>
  <c r="K81" i="8"/>
  <c r="F81" i="8"/>
  <c r="K80" i="8"/>
  <c r="F80" i="8"/>
  <c r="K79" i="8"/>
  <c r="F79" i="8"/>
  <c r="K78" i="8"/>
  <c r="F78" i="8"/>
  <c r="K77" i="8"/>
  <c r="F77" i="8"/>
  <c r="K76" i="8"/>
  <c r="F76" i="8"/>
  <c r="K75" i="8"/>
  <c r="F75" i="8"/>
  <c r="K74" i="8"/>
  <c r="F74" i="8"/>
  <c r="K73" i="8"/>
  <c r="F73" i="8"/>
  <c r="K72" i="8"/>
  <c r="F72" i="8"/>
  <c r="K71" i="8"/>
  <c r="F71" i="8"/>
  <c r="K70" i="8"/>
  <c r="F70" i="8"/>
  <c r="K69" i="8"/>
  <c r="F69" i="8"/>
  <c r="K68" i="8"/>
  <c r="F68" i="8"/>
  <c r="K67" i="8"/>
  <c r="F67" i="8"/>
  <c r="K66" i="8"/>
  <c r="F66" i="8"/>
  <c r="K65" i="8"/>
  <c r="F65" i="8"/>
  <c r="K64" i="8"/>
  <c r="F64" i="8"/>
  <c r="K63" i="8"/>
  <c r="F63" i="8"/>
  <c r="K62" i="8"/>
  <c r="F62" i="8"/>
  <c r="K61" i="8"/>
  <c r="F61" i="8"/>
  <c r="K60" i="8"/>
  <c r="F60" i="8"/>
  <c r="K59" i="8"/>
  <c r="F59" i="8"/>
  <c r="K58" i="8"/>
  <c r="F58" i="8"/>
  <c r="K57" i="8"/>
  <c r="F57" i="8"/>
  <c r="K56" i="8"/>
  <c r="F56" i="8"/>
  <c r="K55" i="8"/>
  <c r="F55" i="8"/>
  <c r="K54" i="8"/>
  <c r="F54" i="8"/>
  <c r="K53" i="8"/>
  <c r="F53" i="8"/>
  <c r="K52" i="8"/>
  <c r="F52" i="8"/>
  <c r="K51" i="8"/>
  <c r="F51" i="8"/>
  <c r="K50" i="8"/>
  <c r="F50" i="8"/>
  <c r="K49" i="8"/>
  <c r="F49" i="8"/>
  <c r="K48" i="8"/>
  <c r="F48" i="8"/>
  <c r="K47" i="8"/>
  <c r="F47" i="8"/>
  <c r="K46" i="8"/>
  <c r="F46" i="8"/>
  <c r="K45" i="8"/>
  <c r="F45" i="8"/>
  <c r="K44" i="8"/>
  <c r="F44" i="8"/>
  <c r="K43" i="8"/>
  <c r="F43" i="8"/>
  <c r="K42" i="8"/>
  <c r="F42" i="8"/>
  <c r="K41" i="8"/>
  <c r="F41" i="8"/>
  <c r="K40" i="8"/>
  <c r="F40" i="8"/>
  <c r="K39" i="8"/>
  <c r="F39" i="8"/>
  <c r="K38" i="8"/>
  <c r="F38" i="8"/>
  <c r="K37" i="8"/>
  <c r="F37" i="8"/>
  <c r="K36" i="8"/>
  <c r="F36" i="8"/>
  <c r="K35" i="8"/>
  <c r="F35" i="8"/>
  <c r="K34" i="8"/>
  <c r="F34" i="8"/>
  <c r="K33" i="8"/>
  <c r="F33" i="8"/>
  <c r="K32" i="8"/>
  <c r="F32" i="8"/>
  <c r="K31" i="8"/>
  <c r="F31" i="8"/>
  <c r="K30" i="8"/>
  <c r="F30" i="8"/>
  <c r="K29" i="8"/>
  <c r="F29" i="8"/>
  <c r="K28" i="8"/>
  <c r="F28" i="8"/>
  <c r="K27" i="8"/>
  <c r="F27" i="8"/>
  <c r="K26" i="8"/>
  <c r="F26" i="8"/>
  <c r="K25" i="8"/>
  <c r="F25" i="8"/>
  <c r="K24" i="8"/>
  <c r="F24" i="8"/>
  <c r="K23" i="8"/>
  <c r="F23" i="8"/>
  <c r="K22" i="8"/>
  <c r="F22" i="8"/>
  <c r="K21" i="8"/>
  <c r="F21" i="8"/>
  <c r="K20" i="8"/>
  <c r="F20" i="8"/>
  <c r="K19" i="8"/>
  <c r="F19" i="8"/>
  <c r="K18" i="8"/>
  <c r="F18" i="8"/>
  <c r="K17" i="8"/>
  <c r="F17" i="8"/>
  <c r="K16" i="8"/>
  <c r="F16" i="8"/>
  <c r="K15" i="8"/>
  <c r="F15" i="8"/>
  <c r="K14" i="8"/>
  <c r="F14" i="8"/>
  <c r="K13" i="8"/>
  <c r="F13" i="8"/>
  <c r="K12" i="8"/>
  <c r="F12" i="8"/>
  <c r="K11" i="8"/>
  <c r="F11" i="8"/>
  <c r="K10" i="8"/>
  <c r="F10" i="8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I71" i="6"/>
  <c r="H71" i="6"/>
  <c r="J71" i="6" s="1"/>
  <c r="G71" i="6"/>
  <c r="F71" i="6"/>
  <c r="I70" i="6"/>
  <c r="G70" i="6"/>
  <c r="F70" i="6"/>
  <c r="G69" i="6"/>
  <c r="F69" i="6"/>
  <c r="G68" i="6"/>
  <c r="F68" i="6"/>
  <c r="G67" i="6"/>
  <c r="F67" i="6"/>
  <c r="H70" i="6" s="1"/>
  <c r="J70" i="6" s="1"/>
  <c r="H66" i="6"/>
  <c r="J66" i="6" s="1"/>
  <c r="G66" i="6"/>
  <c r="I69" i="6" s="1"/>
  <c r="F66" i="6"/>
  <c r="H65" i="6"/>
  <c r="J65" i="6" s="1"/>
  <c r="G65" i="6"/>
  <c r="I68" i="6" s="1"/>
  <c r="F65" i="6"/>
  <c r="G64" i="6"/>
  <c r="F64" i="6"/>
  <c r="H67" i="6" s="1"/>
  <c r="G63" i="6"/>
  <c r="F63" i="6"/>
  <c r="H62" i="6"/>
  <c r="J62" i="6" s="1"/>
  <c r="G62" i="6"/>
  <c r="I65" i="6" s="1"/>
  <c r="K65" i="6" s="1"/>
  <c r="F62" i="6"/>
  <c r="H61" i="6"/>
  <c r="J61" i="6" s="1"/>
  <c r="G61" i="6"/>
  <c r="F61" i="6"/>
  <c r="H64" i="6" s="1"/>
  <c r="G60" i="6"/>
  <c r="F60" i="6"/>
  <c r="H63" i="6" s="1"/>
  <c r="G59" i="6"/>
  <c r="F59" i="6"/>
  <c r="H60" i="6" s="1"/>
  <c r="H58" i="6"/>
  <c r="J58" i="6" s="1"/>
  <c r="G58" i="6"/>
  <c r="I61" i="6" s="1"/>
  <c r="F58" i="6"/>
  <c r="H57" i="6"/>
  <c r="J57" i="6" s="1"/>
  <c r="G57" i="6"/>
  <c r="I60" i="6" s="1"/>
  <c r="F57" i="6"/>
  <c r="G56" i="6"/>
  <c r="F56" i="6"/>
  <c r="H59" i="6" s="1"/>
  <c r="J59" i="6" s="1"/>
  <c r="G55" i="6"/>
  <c r="F55" i="6"/>
  <c r="H54" i="6"/>
  <c r="J54" i="6" s="1"/>
  <c r="G54" i="6"/>
  <c r="I57" i="6" s="1"/>
  <c r="K57" i="6" s="1"/>
  <c r="F54" i="6"/>
  <c r="H53" i="6"/>
  <c r="J53" i="6" s="1"/>
  <c r="G53" i="6"/>
  <c r="F53" i="6"/>
  <c r="H56" i="6" s="1"/>
  <c r="J56" i="6" s="1"/>
  <c r="G52" i="6"/>
  <c r="F52" i="6"/>
  <c r="H55" i="6" s="1"/>
  <c r="J55" i="6" s="1"/>
  <c r="G51" i="6"/>
  <c r="F51" i="6"/>
  <c r="H52" i="6" s="1"/>
  <c r="H50" i="6"/>
  <c r="J50" i="6" s="1"/>
  <c r="G50" i="6"/>
  <c r="I53" i="6" s="1"/>
  <c r="F50" i="6"/>
  <c r="H49" i="6"/>
  <c r="J49" i="6" s="1"/>
  <c r="G49" i="6"/>
  <c r="I52" i="6" s="1"/>
  <c r="F49" i="6"/>
  <c r="G48" i="6"/>
  <c r="F48" i="6"/>
  <c r="H51" i="6" s="1"/>
  <c r="G47" i="6"/>
  <c r="F47" i="6"/>
  <c r="H46" i="6"/>
  <c r="J46" i="6" s="1"/>
  <c r="G46" i="6"/>
  <c r="I49" i="6" s="1"/>
  <c r="K49" i="6" s="1"/>
  <c r="F46" i="6"/>
  <c r="H45" i="6"/>
  <c r="J45" i="6" s="1"/>
  <c r="G45" i="6"/>
  <c r="F45" i="6"/>
  <c r="H48" i="6" s="1"/>
  <c r="G44" i="6"/>
  <c r="F44" i="6"/>
  <c r="H47" i="6" s="1"/>
  <c r="G43" i="6"/>
  <c r="F43" i="6"/>
  <c r="H44" i="6" s="1"/>
  <c r="H42" i="6"/>
  <c r="J42" i="6" s="1"/>
  <c r="G42" i="6"/>
  <c r="I45" i="6" s="1"/>
  <c r="F42" i="6"/>
  <c r="H41" i="6"/>
  <c r="G41" i="6"/>
  <c r="I44" i="6" s="1"/>
  <c r="F41" i="6"/>
  <c r="G40" i="6"/>
  <c r="F40" i="6"/>
  <c r="H43" i="6" s="1"/>
  <c r="J43" i="6" s="1"/>
  <c r="H39" i="6"/>
  <c r="G39" i="6"/>
  <c r="F39" i="6"/>
  <c r="H38" i="6"/>
  <c r="J38" i="6" s="1"/>
  <c r="G38" i="6"/>
  <c r="I41" i="6" s="1"/>
  <c r="F38" i="6"/>
  <c r="G37" i="6"/>
  <c r="F37" i="6"/>
  <c r="H40" i="6" s="1"/>
  <c r="G36" i="6"/>
  <c r="F36" i="6"/>
  <c r="I35" i="6"/>
  <c r="K35" i="6" s="1"/>
  <c r="G35" i="6"/>
  <c r="I38" i="6" s="1"/>
  <c r="F35" i="6"/>
  <c r="G34" i="6"/>
  <c r="F34" i="6"/>
  <c r="H37" i="6" s="1"/>
  <c r="G33" i="6"/>
  <c r="I36" i="6" s="1"/>
  <c r="F33" i="6"/>
  <c r="G32" i="6"/>
  <c r="F32" i="6"/>
  <c r="G31" i="6"/>
  <c r="I34" i="6" s="1"/>
  <c r="K34" i="6" s="1"/>
  <c r="F31" i="6"/>
  <c r="H34" i="6" s="1"/>
  <c r="J34" i="6" s="1"/>
  <c r="I30" i="6"/>
  <c r="H30" i="6"/>
  <c r="G30" i="6"/>
  <c r="F30" i="6"/>
  <c r="G29" i="6"/>
  <c r="I31" i="6" s="1"/>
  <c r="F29" i="6"/>
  <c r="G28" i="6"/>
  <c r="F28" i="6"/>
  <c r="H31" i="6" s="1"/>
  <c r="G27" i="6"/>
  <c r="F27" i="6"/>
  <c r="G26" i="6"/>
  <c r="I29" i="6" s="1"/>
  <c r="F26" i="6"/>
  <c r="H29" i="6" s="1"/>
  <c r="J29" i="6" s="1"/>
  <c r="G25" i="6"/>
  <c r="I28" i="6" s="1"/>
  <c r="F25" i="6"/>
  <c r="H28" i="6" s="1"/>
  <c r="J28" i="6" s="1"/>
  <c r="G24" i="6"/>
  <c r="F24" i="6"/>
  <c r="H27" i="6" s="1"/>
  <c r="J27" i="6" s="1"/>
  <c r="H23" i="6"/>
  <c r="G23" i="6"/>
  <c r="I26" i="6" s="1"/>
  <c r="F23" i="6"/>
  <c r="H22" i="6"/>
  <c r="J22" i="6" s="1"/>
  <c r="G22" i="6"/>
  <c r="I23" i="6" s="1"/>
  <c r="K23" i="6" s="1"/>
  <c r="F22" i="6"/>
  <c r="H25" i="6" s="1"/>
  <c r="J25" i="6" s="1"/>
  <c r="G21" i="6"/>
  <c r="F21" i="6"/>
  <c r="H24" i="6" s="1"/>
  <c r="G20" i="6"/>
  <c r="F20" i="6"/>
  <c r="I19" i="6"/>
  <c r="K19" i="6" s="1"/>
  <c r="G19" i="6"/>
  <c r="I22" i="6" s="1"/>
  <c r="F19" i="6"/>
  <c r="G18" i="6"/>
  <c r="F18" i="6"/>
  <c r="H21" i="6" s="1"/>
  <c r="G17" i="6"/>
  <c r="I20" i="6" s="1"/>
  <c r="F17" i="6"/>
  <c r="G16" i="6"/>
  <c r="F16" i="6"/>
  <c r="G15" i="6"/>
  <c r="I18" i="6" s="1"/>
  <c r="K18" i="6" s="1"/>
  <c r="F15" i="6"/>
  <c r="H18" i="6" s="1"/>
  <c r="J18" i="6" s="1"/>
  <c r="I14" i="6"/>
  <c r="H14" i="6"/>
  <c r="J14" i="6" s="1"/>
  <c r="G14" i="6"/>
  <c r="F14" i="6"/>
  <c r="H13" i="6"/>
  <c r="G13" i="6"/>
  <c r="F13" i="6"/>
  <c r="H15" i="6" s="1"/>
  <c r="J15" i="6" s="1"/>
  <c r="I12" i="6"/>
  <c r="G12" i="6"/>
  <c r="I15" i="6" s="1"/>
  <c r="F12" i="6"/>
  <c r="G11" i="6"/>
  <c r="F11" i="6"/>
  <c r="G10" i="6"/>
  <c r="I13" i="6" s="1"/>
  <c r="F10" i="6"/>
  <c r="G9" i="6"/>
  <c r="I11" i="6" s="1"/>
  <c r="F9" i="6"/>
  <c r="H11" i="6" s="1"/>
  <c r="G8" i="6"/>
  <c r="F8" i="6"/>
  <c r="G7" i="6"/>
  <c r="I10" i="6" s="1"/>
  <c r="F7" i="6"/>
  <c r="H10" i="6" s="1"/>
  <c r="C202" i="5"/>
  <c r="C201" i="5"/>
  <c r="C200" i="5"/>
  <c r="C199" i="5"/>
  <c r="C198" i="5"/>
  <c r="C197" i="5"/>
  <c r="D200" i="5" s="1"/>
  <c r="C196" i="5"/>
  <c r="C195" i="5"/>
  <c r="C194" i="5"/>
  <c r="C193" i="5"/>
  <c r="C192" i="5"/>
  <c r="C191" i="5"/>
  <c r="D202" i="5" s="1"/>
  <c r="E202" i="5" s="1"/>
  <c r="C190" i="5"/>
  <c r="C189" i="5"/>
  <c r="D199" i="5" s="1"/>
  <c r="C188" i="5"/>
  <c r="C187" i="5"/>
  <c r="D198" i="5" s="1"/>
  <c r="C186" i="5"/>
  <c r="D197" i="5" s="1"/>
  <c r="C185" i="5"/>
  <c r="D196" i="5" s="1"/>
  <c r="C184" i="5"/>
  <c r="D195" i="5" s="1"/>
  <c r="C183" i="5"/>
  <c r="C182" i="5"/>
  <c r="C181" i="5"/>
  <c r="D192" i="5" s="1"/>
  <c r="C180" i="5"/>
  <c r="C179" i="5"/>
  <c r="D190" i="5" s="1"/>
  <c r="E190" i="5" s="1"/>
  <c r="D178" i="5"/>
  <c r="C178" i="5"/>
  <c r="D189" i="5" s="1"/>
  <c r="C177" i="5"/>
  <c r="D187" i="5" s="1"/>
  <c r="E187" i="5" s="1"/>
  <c r="C176" i="5"/>
  <c r="D175" i="5"/>
  <c r="C175" i="5"/>
  <c r="D186" i="5" s="1"/>
  <c r="C174" i="5"/>
  <c r="C173" i="5"/>
  <c r="C172" i="5"/>
  <c r="C171" i="5"/>
  <c r="D182" i="5" s="1"/>
  <c r="E182" i="5" s="1"/>
  <c r="C170" i="5"/>
  <c r="D181" i="5" s="1"/>
  <c r="C169" i="5"/>
  <c r="D180" i="5" s="1"/>
  <c r="E180" i="5" s="1"/>
  <c r="C168" i="5"/>
  <c r="D179" i="5" s="1"/>
  <c r="E179" i="5" s="1"/>
  <c r="C167" i="5"/>
  <c r="C166" i="5"/>
  <c r="C165" i="5"/>
  <c r="D176" i="5" s="1"/>
  <c r="C164" i="5"/>
  <c r="C163" i="5"/>
  <c r="D174" i="5" s="1"/>
  <c r="C162" i="5"/>
  <c r="D173" i="5" s="1"/>
  <c r="E173" i="5" s="1"/>
  <c r="C161" i="5"/>
  <c r="D172" i="5" s="1"/>
  <c r="E172" i="5" s="1"/>
  <c r="C160" i="5"/>
  <c r="D171" i="5" s="1"/>
  <c r="E171" i="5" s="1"/>
  <c r="C159" i="5"/>
  <c r="D170" i="5" s="1"/>
  <c r="C158" i="5"/>
  <c r="C157" i="5"/>
  <c r="D168" i="5" s="1"/>
  <c r="C156" i="5"/>
  <c r="D167" i="5" s="1"/>
  <c r="C155" i="5"/>
  <c r="C154" i="5"/>
  <c r="C153" i="5"/>
  <c r="D164" i="5" s="1"/>
  <c r="E164" i="5" s="1"/>
  <c r="C152" i="5"/>
  <c r="C151" i="5"/>
  <c r="C150" i="5"/>
  <c r="D161" i="5" s="1"/>
  <c r="C149" i="5"/>
  <c r="D160" i="5" s="1"/>
  <c r="C148" i="5"/>
  <c r="D159" i="5" s="1"/>
  <c r="C147" i="5"/>
  <c r="C146" i="5"/>
  <c r="C145" i="5"/>
  <c r="D156" i="5" s="1"/>
  <c r="E156" i="5" s="1"/>
  <c r="C144" i="5"/>
  <c r="C143" i="5"/>
  <c r="C142" i="5"/>
  <c r="D153" i="5" s="1"/>
  <c r="C141" i="5"/>
  <c r="D152" i="5" s="1"/>
  <c r="C140" i="5"/>
  <c r="D151" i="5" s="1"/>
  <c r="C139" i="5"/>
  <c r="C138" i="5"/>
  <c r="C137" i="5"/>
  <c r="D148" i="5" s="1"/>
  <c r="E148" i="5" s="1"/>
  <c r="C136" i="5"/>
  <c r="C135" i="5"/>
  <c r="C134" i="5"/>
  <c r="D145" i="5" s="1"/>
  <c r="C133" i="5"/>
  <c r="D144" i="5" s="1"/>
  <c r="C132" i="5"/>
  <c r="D143" i="5" s="1"/>
  <c r="C131" i="5"/>
  <c r="C130" i="5"/>
  <c r="C129" i="5"/>
  <c r="D140" i="5" s="1"/>
  <c r="E140" i="5" s="1"/>
  <c r="C128" i="5"/>
  <c r="C127" i="5"/>
  <c r="C126" i="5"/>
  <c r="D137" i="5" s="1"/>
  <c r="C125" i="5"/>
  <c r="D136" i="5" s="1"/>
  <c r="C124" i="5"/>
  <c r="D135" i="5" s="1"/>
  <c r="C123" i="5"/>
  <c r="C122" i="5"/>
  <c r="C121" i="5"/>
  <c r="D132" i="5" s="1"/>
  <c r="E132" i="5" s="1"/>
  <c r="C120" i="5"/>
  <c r="C119" i="5"/>
  <c r="C118" i="5"/>
  <c r="D129" i="5" s="1"/>
  <c r="C117" i="5"/>
  <c r="D128" i="5" s="1"/>
  <c r="C116" i="5"/>
  <c r="D127" i="5" s="1"/>
  <c r="C115" i="5"/>
  <c r="C114" i="5"/>
  <c r="C113" i="5"/>
  <c r="D124" i="5" s="1"/>
  <c r="E124" i="5" s="1"/>
  <c r="C112" i="5"/>
  <c r="C111" i="5"/>
  <c r="C110" i="5"/>
  <c r="D121" i="5" s="1"/>
  <c r="C109" i="5"/>
  <c r="D120" i="5" s="1"/>
  <c r="C108" i="5"/>
  <c r="D119" i="5" s="1"/>
  <c r="C107" i="5"/>
  <c r="C106" i="5"/>
  <c r="C105" i="5"/>
  <c r="D116" i="5" s="1"/>
  <c r="E116" i="5" s="1"/>
  <c r="C104" i="5"/>
  <c r="C103" i="5"/>
  <c r="C102" i="5"/>
  <c r="D113" i="5" s="1"/>
  <c r="C101" i="5"/>
  <c r="D112" i="5" s="1"/>
  <c r="C100" i="5"/>
  <c r="D111" i="5" s="1"/>
  <c r="C99" i="5"/>
  <c r="C98" i="5"/>
  <c r="C97" i="5"/>
  <c r="D108" i="5" s="1"/>
  <c r="E108" i="5" s="1"/>
  <c r="C96" i="5"/>
  <c r="C95" i="5"/>
  <c r="C94" i="5"/>
  <c r="D105" i="5" s="1"/>
  <c r="C93" i="5"/>
  <c r="D104" i="5" s="1"/>
  <c r="C92" i="5"/>
  <c r="D103" i="5" s="1"/>
  <c r="C91" i="5"/>
  <c r="C90" i="5"/>
  <c r="C89" i="5"/>
  <c r="D100" i="5" s="1"/>
  <c r="E100" i="5" s="1"/>
  <c r="C88" i="5"/>
  <c r="C87" i="5"/>
  <c r="C86" i="5"/>
  <c r="D97" i="5" s="1"/>
  <c r="C85" i="5"/>
  <c r="D96" i="5" s="1"/>
  <c r="C84" i="5"/>
  <c r="D95" i="5" s="1"/>
  <c r="C83" i="5"/>
  <c r="C82" i="5"/>
  <c r="C81" i="5"/>
  <c r="D92" i="5" s="1"/>
  <c r="E92" i="5" s="1"/>
  <c r="C80" i="5"/>
  <c r="C79" i="5"/>
  <c r="C78" i="5"/>
  <c r="D89" i="5" s="1"/>
  <c r="C77" i="5"/>
  <c r="D88" i="5" s="1"/>
  <c r="C76" i="5"/>
  <c r="D87" i="5" s="1"/>
  <c r="C75" i="5"/>
  <c r="C74" i="5"/>
  <c r="C73" i="5"/>
  <c r="D84" i="5" s="1"/>
  <c r="E84" i="5" s="1"/>
  <c r="C72" i="5"/>
  <c r="C71" i="5"/>
  <c r="C70" i="5"/>
  <c r="D81" i="5" s="1"/>
  <c r="C69" i="5"/>
  <c r="D80" i="5" s="1"/>
  <c r="C68" i="5"/>
  <c r="D79" i="5" s="1"/>
  <c r="C67" i="5"/>
  <c r="C66" i="5"/>
  <c r="C65" i="5"/>
  <c r="D76" i="5" s="1"/>
  <c r="E76" i="5" s="1"/>
  <c r="C64" i="5"/>
  <c r="C63" i="5"/>
  <c r="C62" i="5"/>
  <c r="D73" i="5" s="1"/>
  <c r="C61" i="5"/>
  <c r="D72" i="5" s="1"/>
  <c r="C60" i="5"/>
  <c r="D71" i="5" s="1"/>
  <c r="C59" i="5"/>
  <c r="C58" i="5"/>
  <c r="C57" i="5"/>
  <c r="D68" i="5" s="1"/>
  <c r="E68" i="5" s="1"/>
  <c r="C56" i="5"/>
  <c r="C55" i="5"/>
  <c r="C54" i="5"/>
  <c r="D65" i="5" s="1"/>
  <c r="C53" i="5"/>
  <c r="D64" i="5" s="1"/>
  <c r="C52" i="5"/>
  <c r="D63" i="5" s="1"/>
  <c r="C51" i="5"/>
  <c r="C50" i="5"/>
  <c r="C49" i="5"/>
  <c r="D60" i="5" s="1"/>
  <c r="E60" i="5" s="1"/>
  <c r="C48" i="5"/>
  <c r="C47" i="5"/>
  <c r="C46" i="5"/>
  <c r="D57" i="5" s="1"/>
  <c r="C45" i="5"/>
  <c r="D56" i="5" s="1"/>
  <c r="C44" i="5"/>
  <c r="D55" i="5" s="1"/>
  <c r="C43" i="5"/>
  <c r="C42" i="5"/>
  <c r="C41" i="5"/>
  <c r="D52" i="5" s="1"/>
  <c r="C40" i="5"/>
  <c r="C39" i="5"/>
  <c r="C38" i="5"/>
  <c r="D49" i="5" s="1"/>
  <c r="C37" i="5"/>
  <c r="D48" i="5" s="1"/>
  <c r="E48" i="5" s="1"/>
  <c r="C36" i="5"/>
  <c r="D47" i="5" s="1"/>
  <c r="E47" i="5" s="1"/>
  <c r="C35" i="5"/>
  <c r="C34" i="5"/>
  <c r="C33" i="5"/>
  <c r="D44" i="5" s="1"/>
  <c r="C32" i="5"/>
  <c r="C31" i="5"/>
  <c r="D30" i="5"/>
  <c r="C30" i="5"/>
  <c r="D41" i="5" s="1"/>
  <c r="E41" i="5" s="1"/>
  <c r="C29" i="5"/>
  <c r="D40" i="5" s="1"/>
  <c r="E40" i="5" s="1"/>
  <c r="D28" i="5"/>
  <c r="C28" i="5"/>
  <c r="D39" i="5" s="1"/>
  <c r="E39" i="5" s="1"/>
  <c r="C27" i="5"/>
  <c r="D26" i="5"/>
  <c r="C26" i="5"/>
  <c r="D35" i="5" s="1"/>
  <c r="C25" i="5"/>
  <c r="D36" i="5" s="1"/>
  <c r="C24" i="5"/>
  <c r="C23" i="5"/>
  <c r="C22" i="5"/>
  <c r="D33" i="5" s="1"/>
  <c r="E33" i="5" s="1"/>
  <c r="C21" i="5"/>
  <c r="D32" i="5" s="1"/>
  <c r="C20" i="5"/>
  <c r="D31" i="5" s="1"/>
  <c r="E31" i="5" s="1"/>
  <c r="C19" i="5"/>
  <c r="C18" i="5"/>
  <c r="D29" i="5" s="1"/>
  <c r="C17" i="5"/>
  <c r="C16" i="5"/>
  <c r="D27" i="5" s="1"/>
  <c r="C15" i="5"/>
  <c r="D25" i="5" s="1"/>
  <c r="C14" i="5"/>
  <c r="C13" i="5"/>
  <c r="D23" i="5" s="1"/>
  <c r="C12" i="5"/>
  <c r="C11" i="5"/>
  <c r="D22" i="5" s="1"/>
  <c r="C10" i="5"/>
  <c r="D21" i="5" s="1"/>
  <c r="C9" i="5"/>
  <c r="C8" i="5"/>
  <c r="D19" i="5" s="1"/>
  <c r="C7" i="5"/>
  <c r="AG53" i="4"/>
  <c r="AE53" i="4"/>
  <c r="AD53" i="4"/>
  <c r="AC53" i="4"/>
  <c r="AG52" i="4"/>
  <c r="AE52" i="4"/>
  <c r="AD52" i="4"/>
  <c r="AC52" i="4"/>
  <c r="AG51" i="4"/>
  <c r="AE51" i="4"/>
  <c r="AD51" i="4"/>
  <c r="AC51" i="4"/>
  <c r="AG50" i="4"/>
  <c r="AE50" i="4"/>
  <c r="AD50" i="4"/>
  <c r="AC50" i="4"/>
  <c r="AG49" i="4"/>
  <c r="AE49" i="4"/>
  <c r="AD49" i="4"/>
  <c r="AC49" i="4"/>
  <c r="AG48" i="4"/>
  <c r="AE48" i="4"/>
  <c r="AD48" i="4"/>
  <c r="AC48" i="4"/>
  <c r="AG47" i="4"/>
  <c r="AE47" i="4"/>
  <c r="AD47" i="4"/>
  <c r="AC47" i="4"/>
  <c r="AG46" i="4"/>
  <c r="AE46" i="4"/>
  <c r="AD46" i="4"/>
  <c r="AC46" i="4"/>
  <c r="AG45" i="4"/>
  <c r="AE45" i="4"/>
  <c r="AD45" i="4"/>
  <c r="AC45" i="4"/>
  <c r="AG44" i="4"/>
  <c r="AE44" i="4"/>
  <c r="AD44" i="4"/>
  <c r="AC44" i="4"/>
  <c r="AG43" i="4"/>
  <c r="AE43" i="4"/>
  <c r="AD43" i="4"/>
  <c r="AC43" i="4"/>
  <c r="AG42" i="4"/>
  <c r="AE42" i="4"/>
  <c r="AD42" i="4"/>
  <c r="AC42" i="4"/>
  <c r="AG41" i="4"/>
  <c r="AE41" i="4"/>
  <c r="AD41" i="4"/>
  <c r="AC41" i="4"/>
  <c r="AG40" i="4"/>
  <c r="AE40" i="4"/>
  <c r="AD40" i="4"/>
  <c r="AC40" i="4"/>
  <c r="AG39" i="4"/>
  <c r="AE39" i="4"/>
  <c r="AD39" i="4"/>
  <c r="AC39" i="4"/>
  <c r="AG38" i="4"/>
  <c r="AE38" i="4"/>
  <c r="AD38" i="4"/>
  <c r="AC38" i="4"/>
  <c r="AG37" i="4"/>
  <c r="AE37" i="4"/>
  <c r="AD37" i="4"/>
  <c r="AC37" i="4"/>
  <c r="AG36" i="4"/>
  <c r="AE36" i="4"/>
  <c r="AD36" i="4"/>
  <c r="AC36" i="4"/>
  <c r="AG35" i="4"/>
  <c r="AE35" i="4"/>
  <c r="AD35" i="4"/>
  <c r="AC35" i="4"/>
  <c r="AG34" i="4"/>
  <c r="AE34" i="4"/>
  <c r="AD34" i="4"/>
  <c r="AC34" i="4"/>
  <c r="AG33" i="4"/>
  <c r="AE33" i="4"/>
  <c r="AD33" i="4"/>
  <c r="AC33" i="4"/>
  <c r="AG28" i="4"/>
  <c r="AE28" i="4"/>
  <c r="AD28" i="4"/>
  <c r="AC28" i="4"/>
  <c r="AG27" i="4"/>
  <c r="AE27" i="4"/>
  <c r="AD27" i="4"/>
  <c r="AC27" i="4"/>
  <c r="AG26" i="4"/>
  <c r="AE26" i="4"/>
  <c r="AD26" i="4"/>
  <c r="AC26" i="4"/>
  <c r="AG25" i="4"/>
  <c r="AE25" i="4"/>
  <c r="AD25" i="4"/>
  <c r="AC25" i="4"/>
  <c r="AG24" i="4"/>
  <c r="AE24" i="4"/>
  <c r="AD24" i="4"/>
  <c r="AC24" i="4"/>
  <c r="AG23" i="4"/>
  <c r="AE23" i="4"/>
  <c r="AD23" i="4"/>
  <c r="AC23" i="4"/>
  <c r="AG22" i="4"/>
  <c r="AE22" i="4"/>
  <c r="AD22" i="4"/>
  <c r="AC22" i="4"/>
  <c r="AG21" i="4"/>
  <c r="AE21" i="4"/>
  <c r="AD21" i="4"/>
  <c r="AC21" i="4"/>
  <c r="AG20" i="4"/>
  <c r="AE20" i="4"/>
  <c r="AD20" i="4"/>
  <c r="AC20" i="4"/>
  <c r="AG19" i="4"/>
  <c r="AE19" i="4"/>
  <c r="AD19" i="4"/>
  <c r="AC19" i="4"/>
  <c r="AG18" i="4"/>
  <c r="AE18" i="4"/>
  <c r="AD18" i="4"/>
  <c r="AC18" i="4"/>
  <c r="AG17" i="4"/>
  <c r="AE17" i="4"/>
  <c r="AD17" i="4"/>
  <c r="AC17" i="4"/>
  <c r="AG16" i="4"/>
  <c r="AE16" i="4"/>
  <c r="AD16" i="4"/>
  <c r="AC16" i="4"/>
  <c r="AG15" i="4"/>
  <c r="AE15" i="4"/>
  <c r="AD15" i="4"/>
  <c r="AC15" i="4"/>
  <c r="AG14" i="4"/>
  <c r="AE14" i="4"/>
  <c r="AD14" i="4"/>
  <c r="AC14" i="4"/>
  <c r="AG13" i="4"/>
  <c r="AE13" i="4"/>
  <c r="AD13" i="4"/>
  <c r="AC13" i="4"/>
  <c r="AG12" i="4"/>
  <c r="AE12" i="4"/>
  <c r="AD12" i="4"/>
  <c r="AC12" i="4"/>
  <c r="AG11" i="4"/>
  <c r="AE11" i="4"/>
  <c r="AD11" i="4"/>
  <c r="AC11" i="4"/>
  <c r="AG10" i="4"/>
  <c r="AE10" i="4"/>
  <c r="AD10" i="4"/>
  <c r="AC10" i="4"/>
  <c r="AG9" i="4"/>
  <c r="AE9" i="4"/>
  <c r="AD9" i="4"/>
  <c r="AC9" i="4"/>
  <c r="AG8" i="4"/>
  <c r="AE8" i="4"/>
  <c r="AD8" i="4"/>
  <c r="AC8" i="4"/>
  <c r="AI37" i="3"/>
  <c r="AG37" i="3"/>
  <c r="AF37" i="3"/>
  <c r="AE37" i="3"/>
  <c r="AD37" i="3"/>
  <c r="AC37" i="3"/>
  <c r="AI36" i="3"/>
  <c r="AG36" i="3"/>
  <c r="AF36" i="3"/>
  <c r="AE36" i="3"/>
  <c r="AD36" i="3"/>
  <c r="AC36" i="3"/>
  <c r="AI35" i="3"/>
  <c r="AG35" i="3"/>
  <c r="AF35" i="3"/>
  <c r="AE35" i="3"/>
  <c r="AD35" i="3"/>
  <c r="AC35" i="3"/>
  <c r="AI34" i="3"/>
  <c r="AG34" i="3"/>
  <c r="AF34" i="3"/>
  <c r="AE34" i="3"/>
  <c r="AD34" i="3"/>
  <c r="AC34" i="3"/>
  <c r="AI33" i="3"/>
  <c r="AG33" i="3"/>
  <c r="AF33" i="3"/>
  <c r="AE33" i="3"/>
  <c r="AD33" i="3"/>
  <c r="AC33" i="3"/>
  <c r="AI32" i="3"/>
  <c r="AG32" i="3"/>
  <c r="AF32" i="3"/>
  <c r="AE32" i="3"/>
  <c r="AD32" i="3"/>
  <c r="AC32" i="3"/>
  <c r="AI31" i="3"/>
  <c r="AG31" i="3"/>
  <c r="AF31" i="3"/>
  <c r="AE31" i="3"/>
  <c r="AD31" i="3"/>
  <c r="AC31" i="3"/>
  <c r="AI30" i="3"/>
  <c r="AG30" i="3"/>
  <c r="AF30" i="3"/>
  <c r="AE30" i="3"/>
  <c r="AD30" i="3"/>
  <c r="AC30" i="3"/>
  <c r="AI29" i="3"/>
  <c r="AG29" i="3"/>
  <c r="AF29" i="3"/>
  <c r="AE29" i="3"/>
  <c r="AD29" i="3"/>
  <c r="AC29" i="3"/>
  <c r="AI28" i="3"/>
  <c r="AG28" i="3"/>
  <c r="AF28" i="3"/>
  <c r="AE28" i="3"/>
  <c r="AD28" i="3"/>
  <c r="AC28" i="3"/>
  <c r="AI27" i="3"/>
  <c r="AG27" i="3"/>
  <c r="AF27" i="3"/>
  <c r="AE27" i="3"/>
  <c r="AD27" i="3"/>
  <c r="AC27" i="3"/>
  <c r="AI26" i="3"/>
  <c r="AG26" i="3"/>
  <c r="AF26" i="3"/>
  <c r="AE26" i="3"/>
  <c r="AD26" i="3"/>
  <c r="AC26" i="3"/>
  <c r="AI25" i="3"/>
  <c r="AG25" i="3"/>
  <c r="AF25" i="3"/>
  <c r="AE25" i="3"/>
  <c r="AD25" i="3"/>
  <c r="AC25" i="3"/>
  <c r="AI24" i="3"/>
  <c r="AG24" i="3"/>
  <c r="AF24" i="3"/>
  <c r="AE24" i="3"/>
  <c r="AD24" i="3"/>
  <c r="AC24" i="3"/>
  <c r="AI23" i="3"/>
  <c r="AG23" i="3"/>
  <c r="AF23" i="3"/>
  <c r="AE23" i="3"/>
  <c r="AD23" i="3"/>
  <c r="AC23" i="3"/>
  <c r="AI22" i="3"/>
  <c r="AG22" i="3"/>
  <c r="AF22" i="3"/>
  <c r="AE22" i="3"/>
  <c r="AD22" i="3"/>
  <c r="AC22" i="3"/>
  <c r="AI21" i="3"/>
  <c r="AG21" i="3"/>
  <c r="AF21" i="3"/>
  <c r="AE21" i="3"/>
  <c r="AD21" i="3"/>
  <c r="AC21" i="3"/>
  <c r="AI20" i="3"/>
  <c r="AG20" i="3"/>
  <c r="AF20" i="3"/>
  <c r="AE20" i="3"/>
  <c r="AD20" i="3"/>
  <c r="AC20" i="3"/>
  <c r="AI19" i="3"/>
  <c r="AG19" i="3"/>
  <c r="AF19" i="3"/>
  <c r="AE19" i="3"/>
  <c r="AD19" i="3"/>
  <c r="AC19" i="3"/>
  <c r="AI18" i="3"/>
  <c r="AG18" i="3"/>
  <c r="AF18" i="3"/>
  <c r="AE18" i="3"/>
  <c r="AD18" i="3"/>
  <c r="AC18" i="3"/>
  <c r="AI17" i="3"/>
  <c r="AG17" i="3"/>
  <c r="AF17" i="3"/>
  <c r="AE17" i="3"/>
  <c r="AD17" i="3"/>
  <c r="AC17" i="3"/>
  <c r="AI16" i="3"/>
  <c r="AG16" i="3"/>
  <c r="AF16" i="3"/>
  <c r="AE16" i="3"/>
  <c r="AD16" i="3"/>
  <c r="AC16" i="3"/>
  <c r="AI15" i="3"/>
  <c r="AG15" i="3"/>
  <c r="AF15" i="3"/>
  <c r="AE15" i="3"/>
  <c r="AD15" i="3"/>
  <c r="AC15" i="3"/>
  <c r="AI14" i="3"/>
  <c r="AG14" i="3"/>
  <c r="AF14" i="3"/>
  <c r="AE14" i="3"/>
  <c r="AD14" i="3"/>
  <c r="AC14" i="3"/>
  <c r="AI13" i="3"/>
  <c r="AG13" i="3"/>
  <c r="AF13" i="3"/>
  <c r="AE13" i="3"/>
  <c r="AD13" i="3"/>
  <c r="AC13" i="3"/>
  <c r="AI12" i="3"/>
  <c r="AG12" i="3"/>
  <c r="AF12" i="3"/>
  <c r="AE12" i="3"/>
  <c r="AD12" i="3"/>
  <c r="AC12" i="3"/>
  <c r="AI11" i="3"/>
  <c r="AG11" i="3"/>
  <c r="AF11" i="3"/>
  <c r="AE11" i="3"/>
  <c r="AD11" i="3"/>
  <c r="AC11" i="3"/>
  <c r="AI10" i="3"/>
  <c r="AG10" i="3"/>
  <c r="AF10" i="3"/>
  <c r="AE10" i="3"/>
  <c r="AD10" i="3"/>
  <c r="AC10" i="3"/>
  <c r="AI9" i="3"/>
  <c r="AG9" i="3"/>
  <c r="AF9" i="3"/>
  <c r="AE9" i="3"/>
  <c r="AD9" i="3"/>
  <c r="AC9" i="3"/>
  <c r="AI8" i="3"/>
  <c r="AG8" i="3"/>
  <c r="AF8" i="3"/>
  <c r="AE8" i="3"/>
  <c r="AD8" i="3"/>
  <c r="AC8" i="3"/>
  <c r="AI7" i="3"/>
  <c r="AG7" i="3"/>
  <c r="AF7" i="3"/>
  <c r="AE7" i="3"/>
  <c r="AD7" i="3"/>
  <c r="AC7" i="3"/>
  <c r="K15" i="6" l="1"/>
  <c r="E44" i="5"/>
  <c r="E52" i="5"/>
  <c r="K22" i="6"/>
  <c r="J44" i="6"/>
  <c r="E56" i="5"/>
  <c r="E64" i="5"/>
  <c r="E72" i="5"/>
  <c r="E80" i="5"/>
  <c r="E88" i="5"/>
  <c r="E96" i="5"/>
  <c r="E104" i="5"/>
  <c r="E112" i="5"/>
  <c r="E120" i="5"/>
  <c r="E128" i="5"/>
  <c r="E136" i="5"/>
  <c r="E144" i="5"/>
  <c r="E152" i="5"/>
  <c r="E160" i="5"/>
  <c r="E168" i="5"/>
  <c r="E176" i="5"/>
  <c r="E198" i="5"/>
  <c r="J47" i="6"/>
  <c r="J63" i="6"/>
  <c r="J60" i="6"/>
  <c r="E103" i="5"/>
  <c r="E167" i="5"/>
  <c r="E197" i="5"/>
  <c r="K26" i="6"/>
  <c r="E49" i="5"/>
  <c r="E65" i="5"/>
  <c r="E81" i="5"/>
  <c r="E105" i="5"/>
  <c r="E129" i="5"/>
  <c r="E145" i="5"/>
  <c r="J31" i="6"/>
  <c r="E36" i="5"/>
  <c r="E35" i="5"/>
  <c r="E170" i="5"/>
  <c r="E186" i="5"/>
  <c r="E192" i="5"/>
  <c r="E199" i="5"/>
  <c r="J21" i="6"/>
  <c r="K38" i="6"/>
  <c r="J41" i="6"/>
  <c r="J48" i="6"/>
  <c r="J51" i="6"/>
  <c r="J52" i="6"/>
  <c r="J64" i="6"/>
  <c r="J67" i="6"/>
  <c r="D20" i="5"/>
  <c r="E32" i="5" s="1"/>
  <c r="D24" i="5"/>
  <c r="D34" i="5"/>
  <c r="E34" i="5" s="1"/>
  <c r="D42" i="5"/>
  <c r="E42" i="5" s="1"/>
  <c r="D50" i="5"/>
  <c r="D58" i="5"/>
  <c r="D66" i="5"/>
  <c r="D74" i="5"/>
  <c r="E74" i="5" s="1"/>
  <c r="D82" i="5"/>
  <c r="E82" i="5" s="1"/>
  <c r="D90" i="5"/>
  <c r="D98" i="5"/>
  <c r="D106" i="5"/>
  <c r="E106" i="5" s="1"/>
  <c r="D114" i="5"/>
  <c r="D122" i="5"/>
  <c r="D130" i="5"/>
  <c r="D138" i="5"/>
  <c r="E138" i="5" s="1"/>
  <c r="D146" i="5"/>
  <c r="E146" i="5" s="1"/>
  <c r="D154" i="5"/>
  <c r="D162" i="5"/>
  <c r="D188" i="5"/>
  <c r="E188" i="5" s="1"/>
  <c r="D191" i="5"/>
  <c r="E191" i="5" s="1"/>
  <c r="D194" i="5"/>
  <c r="E194" i="5" s="1"/>
  <c r="H12" i="6"/>
  <c r="I24" i="6"/>
  <c r="K24" i="6" s="1"/>
  <c r="I27" i="6"/>
  <c r="K27" i="6" s="1"/>
  <c r="H69" i="6"/>
  <c r="J69" i="6" s="1"/>
  <c r="D37" i="5"/>
  <c r="E37" i="5" s="1"/>
  <c r="D45" i="5"/>
  <c r="E45" i="5" s="1"/>
  <c r="D53" i="5"/>
  <c r="E53" i="5" s="1"/>
  <c r="D61" i="5"/>
  <c r="E61" i="5" s="1"/>
  <c r="D69" i="5"/>
  <c r="E69" i="5" s="1"/>
  <c r="D77" i="5"/>
  <c r="E77" i="5" s="1"/>
  <c r="D85" i="5"/>
  <c r="E85" i="5" s="1"/>
  <c r="D93" i="5"/>
  <c r="E93" i="5" s="1"/>
  <c r="D101" i="5"/>
  <c r="E101" i="5" s="1"/>
  <c r="D109" i="5"/>
  <c r="E109" i="5" s="1"/>
  <c r="D117" i="5"/>
  <c r="E117" i="5" s="1"/>
  <c r="D125" i="5"/>
  <c r="E125" i="5" s="1"/>
  <c r="D133" i="5"/>
  <c r="E133" i="5" s="1"/>
  <c r="D141" i="5"/>
  <c r="E141" i="5" s="1"/>
  <c r="D149" i="5"/>
  <c r="E149" i="5" s="1"/>
  <c r="D157" i="5"/>
  <c r="E157" i="5" s="1"/>
  <c r="D165" i="5"/>
  <c r="E165" i="5" s="1"/>
  <c r="D185" i="5"/>
  <c r="E185" i="5" s="1"/>
  <c r="K14" i="6"/>
  <c r="H17" i="6"/>
  <c r="J17" i="6" s="1"/>
  <c r="H20" i="6"/>
  <c r="K30" i="6"/>
  <c r="H33" i="6"/>
  <c r="J33" i="6" s="1"/>
  <c r="H36" i="6"/>
  <c r="J40" i="6" s="1"/>
  <c r="I42" i="6"/>
  <c r="K42" i="6" s="1"/>
  <c r="I50" i="6"/>
  <c r="I58" i="6"/>
  <c r="I66" i="6"/>
  <c r="D183" i="5"/>
  <c r="E183" i="5" s="1"/>
  <c r="H26" i="6"/>
  <c r="J26" i="6" s="1"/>
  <c r="I39" i="6"/>
  <c r="K39" i="6" s="1"/>
  <c r="I47" i="6"/>
  <c r="I55" i="6"/>
  <c r="I63" i="6"/>
  <c r="K63" i="6" s="1"/>
  <c r="D43" i="5"/>
  <c r="E43" i="5" s="1"/>
  <c r="D51" i="5"/>
  <c r="E51" i="5" s="1"/>
  <c r="D59" i="5"/>
  <c r="E59" i="5" s="1"/>
  <c r="D67" i="5"/>
  <c r="E67" i="5" s="1"/>
  <c r="D75" i="5"/>
  <c r="E75" i="5" s="1"/>
  <c r="D83" i="5"/>
  <c r="E83" i="5" s="1"/>
  <c r="D91" i="5"/>
  <c r="E91" i="5" s="1"/>
  <c r="D99" i="5"/>
  <c r="E99" i="5" s="1"/>
  <c r="D107" i="5"/>
  <c r="E107" i="5" s="1"/>
  <c r="D115" i="5"/>
  <c r="E115" i="5" s="1"/>
  <c r="D123" i="5"/>
  <c r="E123" i="5" s="1"/>
  <c r="D131" i="5"/>
  <c r="E131" i="5" s="1"/>
  <c r="D139" i="5"/>
  <c r="E139" i="5" s="1"/>
  <c r="D147" i="5"/>
  <c r="E147" i="5" s="1"/>
  <c r="D155" i="5"/>
  <c r="E155" i="5" s="1"/>
  <c r="D169" i="5"/>
  <c r="E169" i="5" s="1"/>
  <c r="D163" i="5"/>
  <c r="E163" i="5" s="1"/>
  <c r="D177" i="5"/>
  <c r="E177" i="5" s="1"/>
  <c r="H16" i="6"/>
  <c r="J16" i="6" s="1"/>
  <c r="H19" i="6"/>
  <c r="I25" i="6"/>
  <c r="K25" i="6" s="1"/>
  <c r="H32" i="6"/>
  <c r="J32" i="6" s="1"/>
  <c r="H35" i="6"/>
  <c r="K41" i="6"/>
  <c r="H68" i="6"/>
  <c r="J68" i="6" s="1"/>
  <c r="D18" i="5"/>
  <c r="E30" i="5" s="1"/>
  <c r="D38" i="5"/>
  <c r="E38" i="5" s="1"/>
  <c r="D46" i="5"/>
  <c r="E46" i="5" s="1"/>
  <c r="D54" i="5"/>
  <c r="E54" i="5" s="1"/>
  <c r="D62" i="5"/>
  <c r="E62" i="5" s="1"/>
  <c r="D70" i="5"/>
  <c r="D78" i="5"/>
  <c r="E78" i="5" s="1"/>
  <c r="D86" i="5"/>
  <c r="D94" i="5"/>
  <c r="D102" i="5"/>
  <c r="E102" i="5" s="1"/>
  <c r="D110" i="5"/>
  <c r="E110" i="5" s="1"/>
  <c r="D118" i="5"/>
  <c r="E118" i="5" s="1"/>
  <c r="D126" i="5"/>
  <c r="E126" i="5" s="1"/>
  <c r="D134" i="5"/>
  <c r="D142" i="5"/>
  <c r="E142" i="5" s="1"/>
  <c r="D150" i="5"/>
  <c r="D158" i="5"/>
  <c r="D166" i="5"/>
  <c r="E166" i="5" s="1"/>
  <c r="I16" i="6"/>
  <c r="K16" i="6" s="1"/>
  <c r="I32" i="6"/>
  <c r="K32" i="6" s="1"/>
  <c r="K70" i="6"/>
  <c r="D184" i="5"/>
  <c r="E184" i="5" s="1"/>
  <c r="D201" i="5"/>
  <c r="E201" i="5" s="1"/>
  <c r="I21" i="6"/>
  <c r="I37" i="6"/>
  <c r="I46" i="6"/>
  <c r="K46" i="6" s="1"/>
  <c r="I54" i="6"/>
  <c r="K54" i="6" s="1"/>
  <c r="I62" i="6"/>
  <c r="K62" i="6" s="1"/>
  <c r="F34" i="9"/>
  <c r="F42" i="9"/>
  <c r="F50" i="9"/>
  <c r="F58" i="9"/>
  <c r="F66" i="9"/>
  <c r="F74" i="9"/>
  <c r="I40" i="6"/>
  <c r="K40" i="6" s="1"/>
  <c r="I43" i="6"/>
  <c r="I51" i="6"/>
  <c r="K51" i="6" s="1"/>
  <c r="I59" i="6"/>
  <c r="K59" i="6" s="1"/>
  <c r="I67" i="6"/>
  <c r="F27" i="9"/>
  <c r="D193" i="5"/>
  <c r="E193" i="5" s="1"/>
  <c r="I17" i="6"/>
  <c r="K17" i="6" s="1"/>
  <c r="I33" i="6"/>
  <c r="K33" i="6" s="1"/>
  <c r="K45" i="6"/>
  <c r="I48" i="6"/>
  <c r="K48" i="6" s="1"/>
  <c r="K53" i="6"/>
  <c r="I56" i="6"/>
  <c r="K56" i="6" s="1"/>
  <c r="K61" i="6"/>
  <c r="I64" i="6"/>
  <c r="K64" i="6" s="1"/>
  <c r="K69" i="6"/>
  <c r="K36" i="6" l="1"/>
  <c r="K31" i="6"/>
  <c r="E200" i="5"/>
  <c r="K60" i="6"/>
  <c r="E137" i="5"/>
  <c r="E73" i="5"/>
  <c r="E178" i="5"/>
  <c r="E87" i="5"/>
  <c r="E189" i="5"/>
  <c r="K28" i="6"/>
  <c r="J20" i="6"/>
  <c r="E130" i="5"/>
  <c r="E66" i="5"/>
  <c r="K44" i="6"/>
  <c r="E71" i="5"/>
  <c r="E151" i="5"/>
  <c r="K68" i="6"/>
  <c r="K37" i="6"/>
  <c r="E158" i="5"/>
  <c r="E94" i="5"/>
  <c r="K66" i="6"/>
  <c r="E122" i="5"/>
  <c r="E58" i="5"/>
  <c r="E121" i="5"/>
  <c r="E159" i="5"/>
  <c r="E63" i="5"/>
  <c r="E111" i="5"/>
  <c r="E181" i="5"/>
  <c r="J19" i="6"/>
  <c r="J23" i="6"/>
  <c r="K21" i="6"/>
  <c r="E150" i="5"/>
  <c r="E86" i="5"/>
  <c r="K58" i="6"/>
  <c r="E114" i="5"/>
  <c r="E50" i="5"/>
  <c r="J24" i="6"/>
  <c r="E113" i="5"/>
  <c r="E143" i="5"/>
  <c r="E95" i="5"/>
  <c r="K52" i="6"/>
  <c r="K43" i="6"/>
  <c r="E79" i="5"/>
  <c r="K20" i="6"/>
  <c r="J37" i="6"/>
  <c r="E135" i="5"/>
  <c r="K29" i="6"/>
  <c r="E134" i="5"/>
  <c r="E70" i="5"/>
  <c r="J35" i="6"/>
  <c r="J39" i="6"/>
  <c r="K55" i="6"/>
  <c r="E162" i="5"/>
  <c r="E98" i="5"/>
  <c r="E161" i="5"/>
  <c r="E97" i="5"/>
  <c r="J30" i="6"/>
  <c r="E127" i="5"/>
  <c r="E196" i="5"/>
  <c r="E55" i="5"/>
  <c r="E175" i="5"/>
  <c r="K71" i="6"/>
  <c r="K67" i="6"/>
  <c r="K50" i="6"/>
  <c r="K47" i="6"/>
  <c r="J36" i="6"/>
  <c r="E154" i="5"/>
  <c r="E90" i="5"/>
  <c r="E57" i="5"/>
  <c r="E153" i="5"/>
  <c r="E89" i="5"/>
  <c r="E119" i="5"/>
  <c r="E195" i="5"/>
  <c r="E174" i="5"/>
</calcChain>
</file>

<file path=xl/sharedStrings.xml><?xml version="1.0" encoding="utf-8"?>
<sst xmlns="http://schemas.openxmlformats.org/spreadsheetml/2006/main" count="5248" uniqueCount="2060">
  <si>
    <t>Tablica A (Dodatak) - Završeni stanovi po županijama</t>
  </si>
  <si>
    <t>Broj završenih (dovršenih) stanova po županijama.</t>
  </si>
  <si>
    <t>Izvor: DZS (tab 3.2.5.) · obrada: Ekonomski lab / Arhivanalitika</t>
  </si>
  <si>
    <t>3.2.5.</t>
  </si>
  <si>
    <t xml:space="preserve">ZAVRŠENI STANOVI </t>
  </si>
  <si>
    <t>COMPLETED DWELLINGS</t>
  </si>
  <si>
    <t>Stupac1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</si>
  <si>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</si>
  <si>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</si>
  <si>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</si>
  <si>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</si>
  <si>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</si>
  <si>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</si>
  <si>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</si>
  <si>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</si>
  <si>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</si>
  <si>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</si>
  <si>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</si>
  <si>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</si>
  <si>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</si>
  <si>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</si>
  <si>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</si>
  <si>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</si>
  <si>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</si>
  <si>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</si>
  <si>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</si>
  <si>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</si>
  <si>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</si>
  <si>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</si>
  <si>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</si>
  <si>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Grad Zagreb</t>
  </si>
  <si>
    <t>Zadarska</t>
  </si>
  <si>
    <t>Splitsko-dalmatinska</t>
  </si>
  <si>
    <t>Istarska</t>
  </si>
  <si>
    <t>Zagrebačka</t>
  </si>
  <si>
    <t>Primorsko-goranska</t>
  </si>
  <si>
    <t>Osječko-baranjska</t>
  </si>
  <si>
    <t>Dubrovačko-neretvanska</t>
  </si>
  <si>
    <t>Varaždinska</t>
  </si>
  <si>
    <t>Brodsko-posavska</t>
  </si>
  <si>
    <t>Međimurska</t>
  </si>
  <si>
    <t>Sisačko-moslavačka</t>
  </si>
  <si>
    <t>Ličko-senjska</t>
  </si>
  <si>
    <t>Krapinsko-zagorska</t>
  </si>
  <si>
    <t>Šibensko-kninska</t>
  </si>
  <si>
    <t>Bjelovarsko-bilogorska</t>
  </si>
  <si>
    <t>Koprivničko-križevačka</t>
  </si>
  <si>
    <t>Karlovačka</t>
  </si>
  <si>
    <t>Vukovarsko-srijemska</t>
  </si>
  <si>
    <t>Požeško-slavonska</t>
  </si>
  <si>
    <t>Virovitičko-podravska</t>
  </si>
  <si>
    <t>Nekretninski puls — srpanj 2026.</t>
  </si>
  <si>
    <t>Kazalo grafikona i tablica s izvorima podataka (klikni na naziv za odlazak na list)</t>
  </si>
  <si>
    <t>Grafikon / tablica</t>
  </si>
  <si>
    <t>Izvor podataka</t>
  </si>
  <si>
    <t>Slika 1</t>
  </si>
  <si>
    <t>Eurostat (STS_COPR_M)</t>
  </si>
  <si>
    <t>Slika 2</t>
  </si>
  <si>
    <t>Eurostat (NAMA_10_A10, B1G, NACE F, PC_TOT)</t>
  </si>
  <si>
    <t>Slika 3</t>
  </si>
  <si>
    <t>Eurostat (STS_COBP_A: BPRM_SQM/MIO_M2; DEMO_PJAN)</t>
  </si>
  <si>
    <t>Slika 4</t>
  </si>
  <si>
    <t>DZS, Mjesečni statistički izvještaji građevinarstva, tablica 3.1.7</t>
  </si>
  <si>
    <t>Slika 5</t>
  </si>
  <si>
    <t>DZS, Mjesečni statistički izvještaji građevinarstva (radovi i narudžbe, tab 3.1.4; deflator tab 3.1.10)</t>
  </si>
  <si>
    <t>Slika 6</t>
  </si>
  <si>
    <t>DZS - dozvole (kvartalni niz, CC11 = stambene zgrade, godišnje rekonstruirano iz kvartala); završene zgrade (tablica 3.1.11)</t>
  </si>
  <si>
    <t>Slika 7</t>
  </si>
  <si>
    <t>Eurostat EI_BSCO_Q (BS-PBH-NTY kupnja/gradnja; BS-HI-NY adaptacije; SA)</t>
  </si>
  <si>
    <t>Slika 8</t>
  </si>
  <si>
    <t>Eurostat EI_BSBU_M_R2 (BS-COB-BAL narudžbe; BS-CEME-BAL zapošljavanje; BS-CCI-BAL ukupni; SA)</t>
  </si>
  <si>
    <t>Slika 9-10</t>
  </si>
  <si>
    <t>DZS (dovršeni stanovi, tab 3.2.3.)</t>
  </si>
  <si>
    <t>Slika 11</t>
  </si>
  <si>
    <t>DZS (tab 3.1.7.)</t>
  </si>
  <si>
    <t>Slika 12</t>
  </si>
  <si>
    <t>DZS (dovršeni stanovi po županijama)</t>
  </si>
  <si>
    <t>Slika 13-14</t>
  </si>
  <si>
    <t>Slika 15</t>
  </si>
  <si>
    <t>DZS</t>
  </si>
  <si>
    <t>Slika 16</t>
  </si>
  <si>
    <t>DZS (prosječne neto plaće)</t>
  </si>
  <si>
    <t>Slika 17</t>
  </si>
  <si>
    <t>HNB</t>
  </si>
  <si>
    <t>Slika 18</t>
  </si>
  <si>
    <t>HNB / ECB</t>
  </si>
  <si>
    <t>Slika 19</t>
  </si>
  <si>
    <t>Slika 20</t>
  </si>
  <si>
    <t>Slika 21</t>
  </si>
  <si>
    <t>HNB (nerezidenti)</t>
  </si>
  <si>
    <t>Slika 22</t>
  </si>
  <si>
    <t>DZS / Eurostat (tab 3.1.8.)</t>
  </si>
  <si>
    <t>Slika 23</t>
  </si>
  <si>
    <t>DZS / Eurostat (indeks cijena stambenih nekretnina)</t>
  </si>
  <si>
    <t>Slika 24</t>
  </si>
  <si>
    <t>Slika 25</t>
  </si>
  <si>
    <t>Slika 26-27</t>
  </si>
  <si>
    <t>DZS / Eurostat (tab 3.1.10.)</t>
  </si>
  <si>
    <t>Slika 28</t>
  </si>
  <si>
    <t>Eurostat</t>
  </si>
  <si>
    <t>Slika 29</t>
  </si>
  <si>
    <t>Slika 30-31</t>
  </si>
  <si>
    <t>DZS (plaće, cijene); izračun</t>
  </si>
  <si>
    <t>Slika 32</t>
  </si>
  <si>
    <t>Slika 33</t>
  </si>
  <si>
    <t>Slika 34-35 Ukupno RH</t>
  </si>
  <si>
    <t>Slika 34-35 Novi</t>
  </si>
  <si>
    <t>Slika 34-35 Postojeci</t>
  </si>
  <si>
    <t>Slika 36</t>
  </si>
  <si>
    <t>DZS / evidencija kupoprodaja</t>
  </si>
  <si>
    <t>Tablica 1</t>
  </si>
  <si>
    <t>izračun</t>
  </si>
  <si>
    <t>Tablica 2</t>
  </si>
  <si>
    <t>DZS / Eurostat</t>
  </si>
  <si>
    <t>Tablica A</t>
  </si>
  <si>
    <t>DZS (tab 3.2.5.)</t>
  </si>
  <si>
    <t>Tablica B</t>
  </si>
  <si>
    <t>DZS (tab 3.2.3.)</t>
  </si>
  <si>
    <t>Slika 1 - Proizvodnja u građevinarstvu (NACE F, ukupno) - EU vs Hrvatska</t>
  </si>
  <si>
    <t>Mjesečni indeks, sezonski i kalendarski prilagođeno (SCA), 2021 = 100</t>
  </si>
  <si>
    <t>Izvor: Eurostat (STS_COPR_M) · obrada: Ekonomski lab / Arhivanalitika</t>
  </si>
  <si>
    <t>Datum</t>
  </si>
  <si>
    <t>Hrvatska</t>
  </si>
  <si>
    <t>Europska unija (EU27)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</si>
  <si>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</si>
  <si>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</si>
  <si>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</si>
  <si>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</si>
  <si>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</si>
  <si>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</si>
  <si>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</si>
  <si>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</si>
  <si>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</si>
  <si>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</si>
  <si>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</si>
  <si>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</si>
  <si>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</si>
  <si>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</si>
  <si>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</si>
  <si>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</si>
  <si>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</si>
  <si>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</si>
  <si>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</si>
  <si>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</si>
  <si>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</si>
  <si>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</si>
  <si>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</si>
  <si>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</si>
  <si>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</si>
  <si>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</si>
  <si>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</si>
  <si>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</si>
  <si>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</si>
  <si>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</si>
  <si>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</si>
  <si>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</si>
  <si>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</si>
  <si>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</si>
  <si>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</si>
  <si>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</si>
  <si>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</si>
  <si>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</si>
  <si>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</si>
  <si>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</si>
  <si>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</si>
  <si>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</si>
  <si>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</si>
  <si>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</si>
  <si>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</si>
  <si>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</si>
  <si>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</si>
  <si>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</si>
  <si>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</si>
  <si>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</si>
  <si>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</si>
  <si>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</si>
  <si>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</si>
  <si>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</si>
  <si>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</si>
  <si>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</si>
  <si>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</si>
  <si>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</si>
  <si>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</si>
  <si>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</si>
  <si>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</si>
  <si>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</si>
  <si>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</si>
  <si>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</si>
  <si>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</si>
  <si>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</si>
  <si>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</si>
  <si>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</si>
  <si>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</si>
  <si>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</si>
  <si>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</si>
  <si>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</si>
  <si>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</si>
  <si>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</si>
  <si>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</si>
  <si>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</si>
  <si>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</si>
  <si>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</si>
  <si>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</si>
  <si>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</si>
  <si>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</si>
  <si>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</si>
  <si>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</si>
  <si>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</si>
  <si>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</si>
  <si>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</si>
  <si>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</si>
  <si>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</si>
  <si>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</si>
  <si>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</si>
  <si>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</si>
  <si>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</si>
  <si>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</si>
  <si>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</si>
  <si>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</si>
  <si>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</si>
  <si>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</si>
  <si>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</si>
  <si>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</si>
  <si>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</si>
  <si>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</si>
  <si>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</si>
  <si>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</si>
  <si>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</si>
  <si>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</si>
  <si>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</si>
  <si>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</si>
  <si>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</si>
  <si>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</si>
  <si>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</si>
  <si>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</si>
  <si>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</si>
  <si>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</si>
  <si>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</si>
  <si>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</si>
  <si>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</si>
  <si>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</si>
  <si>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</si>
  <si>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</si>
  <si>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</si>
  <si>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</si>
  <si>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</si>
  <si>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</si>
  <si>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</si>
  <si>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</si>
  <si>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</si>
  <si>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</si>
  <si>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</si>
  <si>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</si>
  <si>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</si>
  <si>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</si>
  <si>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</si>
  <si>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</si>
  <si>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</si>
  <si>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</si>
  <si>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</si>
  <si>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</si>
  <si>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</si>
  <si>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</si>
  <si>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</si>
  <si>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</si>
  <si>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</si>
  <si>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</si>
  <si>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</si>
  <si>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</si>
  <si>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</si>
  <si>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</si>
  <si>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</si>
  <si>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</si>
  <si>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</si>
  <si>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</si>
  <si>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</si>
  <si>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</si>
  <si>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</si>
  <si>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</si>
  <si>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</si>
  <si>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</si>
  <si>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</si>
  <si>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</si>
  <si>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</si>
  <si>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</si>
  <si>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</si>
  <si>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</si>
  <si>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</si>
  <si>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</si>
  <si>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</si>
  <si>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</si>
  <si>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</si>
  <si>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</si>
  <si>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</si>
  <si>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</si>
  <si>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</si>
  <si>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</si>
  <si>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</si>
  <si>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</si>
  <si>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</si>
  <si>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</si>
  <si>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</si>
  <si>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</si>
  <si>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</si>
  <si>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</si>
  <si>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</si>
  <si>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</si>
  <si>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</si>
  <si>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</si>
  <si>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</si>
  <si>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</si>
  <si>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</si>
  <si>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</si>
  <si>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</si>
  <si>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</si>
  <si>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</si>
  <si>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</si>
  <si>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</si>
  <si>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</si>
  <si>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</si>
  <si>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</si>
  <si>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</si>
  <si>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</si>
  <si>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</si>
  <si>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</si>
  <si>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</si>
  <si>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</si>
  <si>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</si>
  <si>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</si>
  <si>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</si>
  <si>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</si>
  <si>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</si>
  <si>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</si>
  <si>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</si>
  <si>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</si>
  <si>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</si>
  <si>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</si>
  <si>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</si>
  <si>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</si>
  <si>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</si>
  <si>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</si>
  <si>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</si>
  <si>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</si>
  <si>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</si>
  <si>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</si>
  <si>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</si>
  <si>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</si>
  <si>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</si>
  <si>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</si>
  <si>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</si>
  <si>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</si>
  <si>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</si>
  <si>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</si>
  <si>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</si>
  <si>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</si>
  <si>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</si>
  <si>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</si>
  <si>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</si>
  <si>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</si>
  <si>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</si>
  <si>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</si>
  <si>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</si>
  <si>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</si>
  <si>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</si>
  <si>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</si>
  <si>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</si>
  <si>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</si>
  <si>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</si>
  <si>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</si>
  <si>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</si>
  <si>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</si>
  <si>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</si>
  <si>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</si>
  <si>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</si>
  <si>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</si>
  <si>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</si>
  <si>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</si>
  <si>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</si>
  <si>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</si>
  <si>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</si>
  <si>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Slika 2 - Udjel građevinarstva u bruto dodanoj vrijednosti - Hrvatska u okviru EU</t>
  </si>
  <si>
    <t>Godišnje, NACE F kao % ukupne bruto dodane vrijednosti (tekuće cijene); raspodjela 27 članica EU</t>
  </si>
  <si>
    <t>Izvor: Eurostat (NAMA_10_A10, B1G, NACE F, PC_TOT) · obrada: Ekonomski lab / Arhivanalitika</t>
  </si>
  <si>
    <t>Sive kolone = izvorni podaci po članici (input); plave kolone = izračun (formule MIN/QUARTILE/MEDIAN/MAX po 27 članica).</t>
  </si>
  <si>
    <t>Godina</t>
  </si>
  <si>
    <t>AT</t>
  </si>
  <si>
    <t>BE</t>
  </si>
  <si>
    <t>BG</t>
  </si>
  <si>
    <t>CY</t>
  </si>
  <si>
    <t>CZ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</si>
  <si>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</si>
  <si>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</si>
  <si>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</si>
  <si>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</si>
  <si>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</si>
  <si>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</si>
  <si>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</si>
  <si>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</si>
  <si>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</si>
  <si>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</si>
  <si>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IT</t>
  </si>
  <si>
    <t>LT</t>
  </si>
  <si>
    <t>LU</t>
  </si>
  <si>
    <t>LV</t>
  </si>
  <si>
    <t>MT</t>
  </si>
  <si>
    <t>NL</t>
  </si>
  <si>
    <t>PL</t>
  </si>
  <si>
    <t>PT</t>
  </si>
  <si>
    <t>RO</t>
  </si>
  <si>
    <t>SE</t>
  </si>
  <si>
    <t>SI</t>
  </si>
  <si>
    <t>SK</t>
  </si>
  <si>
    <t>Min</t>
  </si>
  <si>
    <t>P25</t>
  </si>
  <si>
    <t>Medijan</t>
  </si>
  <si>
    <t>P75</t>
  </si>
  <si>
    <t>Max</t>
  </si>
  <si>
    <t>EU (prosjek)</t>
  </si>
  <si>
    <t>Slika 3 - Građevinske dozvole po stanovniku - Europska unija i Hrvatska</t>
  </si>
  <si>
    <t>Godišnje, m² korisne površine iz izdanih dozvola po stanovniku; pojas = interkvartilni raspon 27 članica EU; 2024-2025 provizorno</t>
  </si>
  <si>
    <t>Izvor: Eurostat (STS_COBP_A: BPRM_SQM/MIO_M2; DEMO_PJAN) · obrada: Ekonomski lab / Arhivanalitika</t>
  </si>
  <si>
    <t>Per capita = m² dozvola (MIO_M2 × 1.000.000) / stanovništvo. Plave kolone = izračun (formule QUARTILE/MEDIAN po 27 članica).</t>
  </si>
  <si>
    <t>Panel A - Sve zgrade (stambene + nestambene)</t>
  </si>
  <si>
    <t>Europska unija</t>
  </si>
  <si>
    <t>Panel B - Samo stambene zgrade</t>
  </si>
  <si>
    <t>Slika 4 - Hrvatska: građevinske dozvole za stambene zgrade - korisna površina (m²)</t>
  </si>
  <si>
    <t>Mjesečno, siječanj 2010. - travanj 2026.; stambene zgrade ukupno (1 + 2 + 3 i više stanova); 12-mj. trailing prosjek uklanja sezonu</t>
  </si>
  <si>
    <t>Izvor: DZS, Mjesečni statistički izvještaji građevinarstva, tablica 3.1.7 · obrada: Ekonomski lab / Arhivanalitika</t>
  </si>
  <si>
    <t>Plave kolone = izračun. 12-mj. prosjek = AVERAGE zadnjih 12 mjeseci (tis. m²); Y/y = godišnja promjena 12-mj. prosjeka.</t>
  </si>
  <si>
    <t>Mjesečno, m²</t>
  </si>
  <si>
    <t>Mjesečno, tis. m²</t>
  </si>
  <si>
    <t>12-mj. trailing prosjek, tis. m²</t>
  </si>
  <si>
    <t>Y/y 12-mj. prosjeka, %</t>
  </si>
  <si>
    <t>Slika 5 - Hrvatska: građevinski radovi i narudžbe na zgradama (realno, kalendarski prilagođeno)</t>
  </si>
  <si>
    <t>Kvartalno; WDA korekcija na radne dane; deflator trošak+dobit po m² (2021=100); 4-kvartalni pomični (trailing) prosjek</t>
  </si>
  <si>
    <t>Izvor: DZS, Mjesečni statistički izvještaji građevinarstva (radovi i narudžbe, tab 3.1.4; deflator tab 3.1.10) · obrada: Ekonomski lab / Arhivanalitika</t>
  </si>
  <si>
    <t>Plave kolone = izračun. Realno WDA = nominal × WDA faktor / deflator × 100 / 1.000 (mil. €, cijene 2021.). 4Q = AVERAGE zadnja 4 kvartala; Y/y = promjena 4Q prosjeka.</t>
  </si>
  <si>
    <t>Kvartal</t>
  </si>
  <si>
    <t>Radovi na zgradama, nominal (tis. €)</t>
  </si>
  <si>
    <t>Narudžbe na zgrade, nominal (tis. €)</t>
  </si>
  <si>
    <t>WDA faktor</t>
  </si>
  <si>
    <t>Deflator (2021=100)</t>
  </si>
  <si>
    <t>Radovi realno WDA</t>
  </si>
  <si>
    <t>Narudžbe realno WDA</t>
  </si>
  <si>
    <t>Radovi 4Q prosjek</t>
  </si>
  <si>
    <t>Narudžbe 4Q prosjek</t>
  </si>
  <si>
    <t>Radovi Y/y iz 4Q (%)</t>
  </si>
  <si>
    <t>Narudžbe Y/y iz 4Q (%)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</si>
  <si>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</si>
  <si>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</si>
  <si>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</si>
  <si>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</si>
  <si>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</si>
  <si>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</si>
  <si>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</si>
  <si>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</si>
  <si>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</si>
  <si>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</si>
  <si>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</si>
  <si>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</si>
  <si>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</si>
  <si>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</si>
  <si>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</si>
  <si>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</si>
  <si>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</si>
  <si>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</si>
  <si>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</si>
  <si>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</si>
  <si>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</si>
  <si>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</si>
  <si>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</si>
  <si>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</si>
  <si>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</si>
  <si>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</si>
  <si>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</si>
  <si>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</si>
  <si>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</si>
  <si>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</si>
  <si>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</si>
  <si>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</si>
  <si>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</si>
  <si>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</si>
  <si>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</si>
  <si>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</si>
  <si>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</si>
  <si>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</si>
  <si>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</si>
  <si>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</si>
  <si>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</si>
  <si>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</si>
  <si>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</si>
  <si>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</si>
  <si>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</si>
  <si>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</si>
  <si>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</si>
  <si>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</si>
  <si>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</si>
  <si>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</si>
  <si>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</si>
  <si>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</si>
  <si>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</si>
  <si>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</si>
  <si>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</si>
  <si>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</si>
  <si>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</si>
  <si>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</si>
  <si>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</si>
  <si>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</si>
  <si>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</si>
  <si>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</si>
  <si>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</si>
  <si>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</si>
  <si>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</si>
  <si>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Slika 6 - Hrvatska: stambene zgrade - korisna površina iz dozvola i u završenim zgradama</t>
  </si>
  <si>
    <t>Godišnje, korisna površina stambenih zgrada (tis. m²); ista metodologija (klasa CC11) za dozvole i završene zgrade</t>
  </si>
  <si>
    <t>Izvor: DZS - dozvole (kvartalni niz, CC11 = stambene zgrade, godišnje rekonstruirano iz kvartala); završene zgrade (tablica 3.1.11) · obrada: Ekonomski lab / Arhivanalitika</t>
  </si>
  <si>
    <t>Plave kolone = izračun. Dozvole (godišnje) = SUM(Q1:Q4)/1000. Bez procjene: 2005-2009 rekonstruirano iz stvarnih kvartalnih dozvola. Podudaranje dozvole vs završene 2022-24 ~1,01x potvrđuje istu metodologiju.</t>
  </si>
  <si>
    <t>Dozvole Q1 (m²)</t>
  </si>
  <si>
    <t>Dozvole Q2 (m²)</t>
  </si>
  <si>
    <t>Dozvole Q3 (m²)</t>
  </si>
  <si>
    <t>Dozvole Q4 (m²)</t>
  </si>
  <si>
    <t>Izdane dozvole, godišnje (tis. m²)</t>
  </si>
  <si>
    <t>Završene zgrade (tis. m²)</t>
  </si>
  <si>
    <t>Slika 7 - Namjere kućanstava vezane uz stanovanje: Hrvatska vs. EU (potrošačka anketa)</t>
  </si>
  <si>
    <t>Kvartalno, sezonski prilagođeno, saldo odgovora (postotni bodovi); viši (manje negativan) = jače namjere; IQR = raspon srednjih 50% od 27 članica EU</t>
  </si>
  <si>
    <t>Izvor: Eurostat EI_BSCO_Q (BS-PBH-NTY kupnja/gradnja; BS-HI-NY adaptacije; SA) · obrada: Ekonomski lab / Arhivanalitika</t>
  </si>
  <si>
    <t>Plave kolone = izračun (HR - EU = relativni položaj). P25/P75 izračunati preko 27 članica EU.</t>
  </si>
  <si>
    <t>Namjera kupnje ili gradnje stana</t>
  </si>
  <si>
    <t>Namjera adaptacije / poboljšanja stana</t>
  </si>
  <si>
    <t>HR - EU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</si>
  <si>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</si>
  <si>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</si>
  <si>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</si>
  <si>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</si>
  <si>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</si>
  <si>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</si>
  <si>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</si>
  <si>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</si>
  <si>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</si>
  <si>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</si>
  <si>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</si>
  <si>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</si>
  <si>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</si>
  <si>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</si>
  <si>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</si>
  <si>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</si>
  <si>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</si>
  <si>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</si>
  <si>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</si>
  <si>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</si>
  <si>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</si>
  <si>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</si>
  <si>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</si>
  <si>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</si>
  <si>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</si>
  <si>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</si>
  <si>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</si>
  <si>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</si>
  <si>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</si>
  <si>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</si>
  <si>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</si>
  <si>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</si>
  <si>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</si>
  <si>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</si>
  <si>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</si>
  <si>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</si>
  <si>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</si>
  <si>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</si>
  <si>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</si>
  <si>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</si>
  <si>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</si>
  <si>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</si>
  <si>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</si>
  <si>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</si>
  <si>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</si>
  <si>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</si>
  <si>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</si>
  <si>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</si>
  <si>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</si>
  <si>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</si>
  <si>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</si>
  <si>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</si>
  <si>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</si>
  <si>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</si>
  <si>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</si>
  <si>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</si>
  <si>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</si>
  <si>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</si>
  <si>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</si>
  <si>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</si>
  <si>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</si>
  <si>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</si>
  <si>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</si>
  <si>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</si>
  <si>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</si>
  <si>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</si>
  <si>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</si>
  <si>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</si>
  <si>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</si>
  <si>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</si>
  <si>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</si>
  <si>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</si>
  <si>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</si>
  <si>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</si>
  <si>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</si>
  <si>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</si>
  <si>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</si>
  <si>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</si>
  <si>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</si>
  <si>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</si>
  <si>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</si>
  <si>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</si>
  <si>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</si>
  <si>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</si>
  <si>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2026-Q1</t>
  </si>
  <si>
    <t>2026-Q2</t>
  </si>
  <si>
    <t>Slika 8 - Hrvatska: kratkoročni indikatori pouzdanja u građevinarstvu</t>
  </si>
  <si>
    <t>Mjesečno, saldo odgovora iz ankete menadžera u građevinarstvu (sezonski prilagođeno); koincidentni indikatori</t>
  </si>
  <si>
    <t>Izvor: Eurostat EI_BSBU_M_R2 (BS-COB-BAL narudžbe; BS-CEME-BAL zapošljavanje; BS-CCI-BAL ukupni; SA) · obrada: Ekonomski lab / Arhivanalitika</t>
  </si>
  <si>
    <t>Sirovi mjesecni: nijedan indeks ne Granger-uzrokuje dozvole (TY: narudzbe 0,49; zaposljavanje 0,69; ukupni 0,85). NO 3-mj. izgladjeno zaposljavanje u Y/y (kol. F, plava=formula) ima prognosticku moc ~12 mj (TY p&lt;0,01) -&gt; prikazano na desnoj osi Slike 8.</t>
  </si>
  <si>
    <t>Saldo narudžbi (COB)</t>
  </si>
  <si>
    <t>Očekivano zapošljavanje (CEME)</t>
  </si>
  <si>
    <t>Ukupni indeks pouzdanja (CCI)</t>
  </si>
  <si>
    <t>CEME 3-mj. prosjek</t>
  </si>
  <si>
    <t>CEME 3-mj., Δ12</t>
  </si>
  <si>
    <t>2026-05</t>
  </si>
  <si>
    <t>2026-06</t>
  </si>
  <si>
    <t>Slika 9-10 - Završeni (izgrađeni) stanovi u Hrvatskoj</t>
  </si>
  <si>
    <t>Godišnji broj završenih stanova; Slika 9 = razina i kratkoročna prognoza, Slika 10 = usporedba s vrhom iz 2008.</t>
  </si>
  <si>
    <t>Izvor: DZS (dovršeni stanovi, tab 3.2.3.) · obrada: Ekonomski lab / Arhivanalitika</t>
  </si>
  <si>
    <t>3.2.3.</t>
  </si>
  <si>
    <t>BROJ I POVRŠINA STANOVA ZA KOJE SU IZDANE GRAĐEVINSKE DOZVOLE</t>
  </si>
  <si>
    <t>NUMBER AND FLOOR AREA OF DWELLINGS WITH BUILDING PERMITS</t>
  </si>
  <si>
    <t>Molimo korisnike da pri korištenju podataka navedu izvor.</t>
  </si>
  <si>
    <t xml:space="preserve"> </t>
  </si>
  <si>
    <t>Users are kindly requested to state the source.</t>
  </si>
  <si>
    <t xml:space="preserve">Broj </t>
  </si>
  <si>
    <t>Korisna površina, m2</t>
  </si>
  <si>
    <t>Number</t>
  </si>
  <si>
    <t>Useful floor area, m2</t>
  </si>
  <si>
    <t>Županija</t>
  </si>
  <si>
    <t>Republika Hrvatska</t>
  </si>
  <si>
    <t>procjena</t>
  </si>
  <si>
    <t>2025.</t>
  </si>
  <si>
    <t>2026.</t>
  </si>
  <si>
    <t>2025.*</t>
  </si>
  <si>
    <t>2026.*</t>
  </si>
  <si>
    <t>iz msi-građevinarstvo:</t>
  </si>
  <si>
    <t>Završeni stanovi</t>
  </si>
  <si>
    <t>Broj dozvola za stanove</t>
  </si>
  <si>
    <t>razlika s 1 god pomaka</t>
  </si>
  <si>
    <t>dozvole Y/y</t>
  </si>
  <si>
    <t>Pomak za završene stanove jednu godinu unazad</t>
  </si>
  <si>
    <t>Završeni stanovi (n-1)</t>
  </si>
  <si>
    <t>Slika 11 - Struktura završenih stanova prema veličini zgrade</t>
  </si>
  <si>
    <t>Završeni stanovi po broju stanova u zgradi; rast udjela višestambenih zgrada (manje obiteljskih kuća).</t>
  </si>
  <si>
    <t>Izvor: DZS (tab 3.1.7.) · obrada: Ekonomski lab / Arhivanalitika</t>
  </si>
  <si>
    <t>3.1.7.</t>
  </si>
  <si>
    <t>STANOVI ZA KOJE SU IZDANE GRAĐEVINSKE DOZVOLE</t>
  </si>
  <si>
    <t>DWELLINGS FOR WHICH PERMITS WERE ISSUED</t>
  </si>
  <si>
    <t>I. 2010.</t>
  </si>
  <si>
    <t>II. 2010.</t>
  </si>
  <si>
    <t>III. 2010.</t>
  </si>
  <si>
    <t>IV. 2010.</t>
  </si>
  <si>
    <t>2010. V.</t>
  </si>
  <si>
    <t>VI. 2010.</t>
  </si>
  <si>
    <t>VII. 2010.</t>
  </si>
  <si>
    <t>VIII. 2010.</t>
  </si>
  <si>
    <t>IX. 2010.</t>
  </si>
  <si>
    <t>X. 2010.</t>
  </si>
  <si>
    <t>XI. 2010.</t>
  </si>
  <si>
    <t>XII. 2010.</t>
  </si>
  <si>
    <t>I. 2011.</t>
  </si>
  <si>
    <t>II. 2011.</t>
  </si>
  <si>
    <t>III. 2011.</t>
  </si>
  <si>
    <t>IV. 2011.</t>
  </si>
  <si>
    <t>V. 2011.</t>
  </si>
  <si>
    <t>VI. 2011.</t>
  </si>
  <si>
    <t>VII. 2011.</t>
  </si>
  <si>
    <t>VIII. 2011.</t>
  </si>
  <si>
    <t>IX. 2011.</t>
  </si>
  <si>
    <t>X. 2011.</t>
  </si>
  <si>
    <t>XI. 2011.</t>
  </si>
  <si>
    <t>XII. 2011.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</si>
  <si>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</si>
  <si>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</si>
  <si>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</si>
  <si>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</si>
  <si>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</si>
  <si>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</si>
  <si>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</si>
  <si>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</si>
  <si>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</si>
  <si>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</si>
  <si>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</si>
  <si>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</si>
  <si>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</si>
  <si>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</si>
  <si>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III.2013. III.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</si>
  <si>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</si>
  <si>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</si>
  <si>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</si>
  <si>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</si>
  <si>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</si>
  <si>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</si>
  <si>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</si>
  <si>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</si>
  <si>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</si>
  <si>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</si>
  <si>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</si>
  <si>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</si>
  <si>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</si>
  <si>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</si>
  <si>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</si>
  <si>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</si>
  <si>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</si>
  <si>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</si>
  <si>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</si>
  <si>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</si>
  <si>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</si>
  <si>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</si>
  <si>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</si>
  <si>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</si>
  <si>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</si>
  <si>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</si>
  <si>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</si>
  <si>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</si>
  <si>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</si>
  <si>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</si>
  <si>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</si>
  <si>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</si>
  <si>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</si>
  <si>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</si>
  <si>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</si>
  <si>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III. 2016.</t>
  </si>
  <si>
    <t>IV. 2016.</t>
  </si>
  <si>
    <t>V. 2016.</t>
  </si>
  <si>
    <t>VI. 2016.</t>
  </si>
  <si>
    <t>VII. 2016.</t>
  </si>
  <si>
    <t>VIII. 2016.</t>
  </si>
  <si>
    <t>IX. 2016.</t>
  </si>
  <si>
    <t>X. 2016.</t>
  </si>
  <si>
    <t>XI. 2016.</t>
  </si>
  <si>
    <t>XII. 2016.</t>
  </si>
  <si>
    <t>I. 2017.</t>
  </si>
  <si>
    <t>II. 2017.</t>
  </si>
  <si>
    <t>III. 2017.</t>
  </si>
  <si>
    <t>IV. 2017.</t>
  </si>
  <si>
    <t>V. 2017.</t>
  </si>
  <si>
    <t>VI. 2017.</t>
  </si>
  <si>
    <t>VII. 2017.</t>
  </si>
  <si>
    <t>VIII. 2017.</t>
  </si>
  <si>
    <t>IX. 2017.</t>
  </si>
  <si>
    <t>X. 2017.</t>
  </si>
  <si>
    <t>XI. 2017.</t>
  </si>
  <si>
    <t>XII. 2017.</t>
  </si>
  <si>
    <t>I. 2018.</t>
  </si>
  <si>
    <t>II. 2018.</t>
  </si>
  <si>
    <t>III. 2018.</t>
  </si>
  <si>
    <t>IV. 2018.</t>
  </si>
  <si>
    <t>V. 2018.</t>
  </si>
  <si>
    <t>VI. 2018.</t>
  </si>
  <si>
    <t>VII. 2018.</t>
  </si>
  <si>
    <t>VIII. 2018.</t>
  </si>
  <si>
    <t>IX. 2018.</t>
  </si>
  <si>
    <t>X. 2018.</t>
  </si>
  <si>
    <t>XI. 2018.</t>
  </si>
  <si>
    <t>XII. 2018.</t>
  </si>
  <si>
    <t>I. 2019.</t>
  </si>
  <si>
    <t>II. 2019.</t>
  </si>
  <si>
    <t>III. 2019.</t>
  </si>
  <si>
    <t>IV. 2019.</t>
  </si>
  <si>
    <t>V. 2019.</t>
  </si>
  <si>
    <t>VI. 2019.</t>
  </si>
  <si>
    <t>VII. 2019.</t>
  </si>
  <si>
    <t>VIII. 2019.</t>
  </si>
  <si>
    <t>IX. 2019.</t>
  </si>
  <si>
    <t>X. 2019.</t>
  </si>
  <si>
    <t>XI. 2019.</t>
  </si>
  <si>
    <t>XII. 2019.</t>
  </si>
  <si>
    <t>I. 2020.</t>
  </si>
  <si>
    <t>II. 2020.</t>
  </si>
  <si>
    <t>III. 2020.</t>
  </si>
  <si>
    <t>IV. 2020.</t>
  </si>
  <si>
    <t>V. 2020.</t>
  </si>
  <si>
    <t>VI. 2020.</t>
  </si>
  <si>
    <t>VII. 2020.</t>
  </si>
  <si>
    <t>VIII. 2020.</t>
  </si>
  <si>
    <t>IX. 2020.</t>
  </si>
  <si>
    <t>X. 2020.</t>
  </si>
  <si>
    <t>XI. 2020.</t>
  </si>
  <si>
    <t>XII. 2020.</t>
  </si>
  <si>
    <t>I. 2021.</t>
  </si>
  <si>
    <t>II. 2021.</t>
  </si>
  <si>
    <t>III. 2021.</t>
  </si>
  <si>
    <t>IV. 2021.</t>
  </si>
  <si>
    <t>V. 2021.</t>
  </si>
  <si>
    <t>VI. 2021.</t>
  </si>
  <si>
    <t>VII. 2021.</t>
  </si>
  <si>
    <t>VIII. 2021.</t>
  </si>
  <si>
    <t>IX. 2021.</t>
  </si>
  <si>
    <t>X. 2021.</t>
  </si>
  <si>
    <t>XI. 2021.</t>
  </si>
  <si>
    <t>XII. 2021.</t>
  </si>
  <si>
    <t>I. 2022.</t>
  </si>
  <si>
    <t>II. 2022.</t>
  </si>
  <si>
    <t>III. 2022.</t>
  </si>
  <si>
    <t>IV. 2022.</t>
  </si>
  <si>
    <t>V. 2022.</t>
  </si>
  <si>
    <t>VI. 2022.</t>
  </si>
  <si>
    <t>VII. 2022.</t>
  </si>
  <si>
    <t>VIII. 2022.</t>
  </si>
  <si>
    <t>IX. 2022.</t>
  </si>
  <si>
    <t>X. 2022.</t>
  </si>
  <si>
    <t>XI. 2022.</t>
  </si>
  <si>
    <t>XII. 2022.</t>
  </si>
  <si>
    <t>I. 2023.</t>
  </si>
  <si>
    <t>II. 2023.</t>
  </si>
  <si>
    <t>III. 2023.</t>
  </si>
  <si>
    <t>IV. 2023.</t>
  </si>
  <si>
    <t>V. 2023.</t>
  </si>
  <si>
    <t>VI. 2023.</t>
  </si>
  <si>
    <t>VII. 2023.</t>
  </si>
  <si>
    <t>VIII. 2023.</t>
  </si>
  <si>
    <t>IX. 2023.</t>
  </si>
  <si>
    <t>X. 2023.</t>
  </si>
  <si>
    <t>XI. 2023.</t>
  </si>
  <si>
    <t>XII. 2023.</t>
  </si>
  <si>
    <t>I. 2024.</t>
  </si>
  <si>
    <t>II. 2024.</t>
  </si>
  <si>
    <t>III. 2024.</t>
  </si>
  <si>
    <t>IV. 2024.</t>
  </si>
  <si>
    <t>V. 2024.</t>
  </si>
  <si>
    <t>VI. 2024.</t>
  </si>
  <si>
    <t>VII. 2024.</t>
  </si>
  <si>
    <t>VIII. 2024.</t>
  </si>
  <si>
    <t>IX. 2024.</t>
  </si>
  <si>
    <t>X. 2024.</t>
  </si>
  <si>
    <t>XI. 2024.</t>
  </si>
  <si>
    <t>XII. 2024.</t>
  </si>
  <si>
    <t>I. 2025.</t>
  </si>
  <si>
    <t>II. 2025.</t>
  </si>
  <si>
    <t>III. 2025.</t>
  </si>
  <si>
    <t>IV. 2025.</t>
  </si>
  <si>
    <t>V. 2025.</t>
  </si>
  <si>
    <t>VI. 2025.</t>
  </si>
  <si>
    <t>VII. 2025.</t>
  </si>
  <si>
    <t>VIII. 2025.</t>
  </si>
  <si>
    <t>IX. 2025.</t>
  </si>
  <si>
    <t>X. 2025.</t>
  </si>
  <si>
    <t>XI. 2025.</t>
  </si>
  <si>
    <t>XII. 2025.</t>
  </si>
  <si>
    <t>broj</t>
  </si>
  <si>
    <t>Ukupno</t>
  </si>
  <si>
    <t>Stanovi prema vrstama zgrada1)</t>
  </si>
  <si>
    <t>Stambene zgrade</t>
  </si>
  <si>
    <t>S jednim stanom</t>
  </si>
  <si>
    <t>S dva stana</t>
  </si>
  <si>
    <t>S tri i više stanova</t>
  </si>
  <si>
    <t>Nestambene zgrade</t>
  </si>
  <si>
    <t>₋</t>
  </si>
  <si>
    <t>-</t>
  </si>
  <si>
    <t>Stanovi prema vrstama gradnje</t>
  </si>
  <si>
    <t>Novogradnja</t>
  </si>
  <si>
    <t>Dogradnja i nadogradnja2)</t>
  </si>
  <si>
    <t>Prenamjena nestambenog prostora u stanove</t>
  </si>
  <si>
    <t>1) Stanovi dobiveni novogradnjom, dogradnjom/nadogradnjom ili prenamjenom nestambenog prostora u stan</t>
  </si>
  <si>
    <t>2) Radovi kojima se dobivaju nove uporabne cjeline (novi stanovi, poslovni i drugi prostori) uz postojeće zgrade ili na njima</t>
  </si>
  <si>
    <t>1) Dwellings created by new constructions, additions/extensions or by conversions of non-residential area into a dwelling.</t>
  </si>
  <si>
    <t>2) Works leading to the creation of new usable units beside or on already existing constructions (new dwellings, space for economic activity and other spaces).</t>
  </si>
  <si>
    <t>Slika 12 - Završeni stanovi po županijama / regijama</t>
  </si>
  <si>
    <t>Regionalna raspodjela stanogradnje (gdje se najviše gradi).</t>
  </si>
  <si>
    <t>Izvor: DZS (dovršeni stanovi po županijama) · obrada: Ekonomski lab / Arhivanalitika</t>
  </si>
  <si>
    <t>Slika 13-14 - Stanogradnja u priobalnim i okolnim županijama</t>
  </si>
  <si>
    <t>Usporedba gradnje po skupinama županija s razinama iz 2005. i 2008.</t>
  </si>
  <si>
    <t>Slika 15 - Zaposlenost i povratak iseljeništva</t>
  </si>
  <si>
    <t>Rast broja zaposlenih kao faktor potražnje za stanovanjem.</t>
  </si>
  <si>
    <t>Izvor: DZS · obrada: Ekonomski lab / Arhivanalitika</t>
  </si>
  <si>
    <t>Aktivno stanovništvo</t>
  </si>
  <si>
    <t>Ukupno zaposleni</t>
  </si>
  <si>
    <t>Zaposleni u pravnim osobama</t>
  </si>
  <si>
    <t>Zaposleni u obrtu i slobodnim profesijama2)</t>
  </si>
  <si>
    <t>Zaposleni osiguranici poljoprivrednici</t>
  </si>
  <si>
    <t>Nezaposleni3)</t>
  </si>
  <si>
    <t>Stopa nezaposlenosti, administrativna u %</t>
  </si>
  <si>
    <t>Prijavljena slobodna radna mjesta (HZZ)</t>
  </si>
  <si>
    <t>Rast broja nezaposlenih Y/y</t>
  </si>
  <si>
    <t>Rast broja zaposlenih Y/y</t>
  </si>
  <si>
    <t>Rast broja slobodnih radnih mjesta Y/y</t>
  </si>
  <si>
    <t>Rast prosječne realne plaće Y/y</t>
  </si>
  <si>
    <t xml:space="preserve"> Ukupno zaposleni </t>
  </si>
  <si>
    <t>Slika 16 - Prosječne neto plaće u Hrvatskoj</t>
  </si>
  <si>
    <t>Kretanje i godišnji rast prosječnih neto plaća (isplaćene ožujak-svibanj: ~8% god.).</t>
  </si>
  <si>
    <t>Izvor: DZS (prosječne neto plaće) · obrada: Ekonomski lab / Arhivanalitika</t>
  </si>
  <si>
    <t>Tablica J4: Prosječna mjesečna neto plaća</t>
  </si>
  <si>
    <t>u tekućim cijenama, u eurima</t>
  </si>
  <si>
    <t>izračunava sam</t>
  </si>
  <si>
    <t>Mjesec</t>
  </si>
  <si>
    <t>Prosječna mjesečna neto plaća</t>
  </si>
  <si>
    <t xml:space="preserve">Lančani indeksi </t>
  </si>
  <si>
    <t xml:space="preserve">Godišnji mjesečni indeksi </t>
  </si>
  <si>
    <t>Godišnji kumulativni indeksi</t>
  </si>
  <si>
    <t>Indeks plaća, nominalno (2015.=100)</t>
  </si>
  <si>
    <t>Indeks plaća, realno (2015.=100)</t>
  </si>
  <si>
    <t>Nominalni rast plaća, Y/y</t>
  </si>
  <si>
    <t>Realni rast plaća, Y/y</t>
  </si>
  <si>
    <t>IPC, Y/y</t>
  </si>
  <si>
    <t>IPC, 2015.=100</t>
  </si>
  <si>
    <t>IPC, 2025.=100</t>
  </si>
  <si>
    <t>....</t>
  </si>
  <si>
    <t>Napomena: obrada prema JOPPD obrascu.</t>
  </si>
  <si>
    <t>Izvor: Državni zavod za statistiku</t>
  </si>
  <si>
    <t>Slika 17 - Štednja kućanstava</t>
  </si>
  <si>
    <t>Depoziti/štednja kućanstava kao faktor potražnje (dio viška ušteđevine za kupnju nekretnina).</t>
  </si>
  <si>
    <t>Izvor: HNB · obrada: Ekonomski lab / Arhivanalitika</t>
  </si>
  <si>
    <t>Tablica D6: Ukupno depoziti kod drugih monetarnih financijskih institucija po sektorima i valuti</t>
  </si>
  <si>
    <t>na kraju razdoblja, u milijunima eura</t>
  </si>
  <si>
    <t>U DOMAĆOJ VALUTI</t>
  </si>
  <si>
    <t xml:space="preserve"> 1.	Ostala opća država</t>
  </si>
  <si>
    <t xml:space="preserve">     1.1.	Lokalna država</t>
  </si>
  <si>
    <t xml:space="preserve">     1.2.	Fondovi socijalne sigurnosti</t>
  </si>
  <si>
    <t xml:space="preserve"> 2.	Nefinancijska društva</t>
  </si>
  <si>
    <t xml:space="preserve"> 3.	Kućanstva</t>
  </si>
  <si>
    <t xml:space="preserve"> 4.	Investicijski fondovi osim novčanih fondova</t>
  </si>
  <si>
    <t xml:space="preserve"> 5.	Drugi financijski posrednici</t>
  </si>
  <si>
    <t xml:space="preserve"> 6.	Pomoćne financijske institucije</t>
  </si>
  <si>
    <t xml:space="preserve"> 7.	Osiguravajuća društva i mirovinski fondovi</t>
  </si>
  <si>
    <t xml:space="preserve"> A.	Ukupno (1+2+3+4+5+6+7)</t>
  </si>
  <si>
    <t>U STRANOJ VALUTI</t>
  </si>
  <si>
    <t xml:space="preserve"> B.	Ukupno (1+2+3+4+5+6+7)</t>
  </si>
  <si>
    <t xml:space="preserve"> UKUPNO (A+B)</t>
  </si>
  <si>
    <t>KUĆANSTVA</t>
  </si>
  <si>
    <t>Y/y</t>
  </si>
  <si>
    <t>od 2010.</t>
  </si>
  <si>
    <t>od 2010., iznos</t>
  </si>
  <si>
    <t>d7</t>
  </si>
  <si>
    <t>Prekonoćni depoziti</t>
  </si>
  <si>
    <t>d8</t>
  </si>
  <si>
    <t>Oročeni depoziti</t>
  </si>
  <si>
    <t>Udjel oročenih</t>
  </si>
  <si>
    <t>Slika 18 - Kamatne stope na nove stambene kredite</t>
  </si>
  <si>
    <t>Prosječne fiksne kamatne stope na nove stambene kredite: HR vs europodručje i Njemačka.</t>
  </si>
  <si>
    <t>Izvor: HNB / ECB · obrada: Ekonomski lab / Arhivanalitika</t>
  </si>
  <si>
    <t>ECB Data Portal</t>
  </si>
  <si>
    <t>Downloaded on: 2026-04-24 20:58:06</t>
  </si>
  <si>
    <t>TITLE</t>
  </si>
  <si>
    <t xml:space="preserve">Bank interest rates - loans to households for house purchase with an interest rate fixation period of over ten years (new business) </t>
  </si>
  <si>
    <t>SERIES KEY</t>
  </si>
  <si>
    <t>MIR.M.DE.B.A2C.P.R.A.2250.EUR.N</t>
  </si>
  <si>
    <t>MIR.M.HR.B.A2C.P.R.A.2250.EUR.N</t>
  </si>
  <si>
    <t>MIR.M.U2.B.A2C.P.R.A.2250.EUR.N</t>
  </si>
  <si>
    <t>TIME SERIES PAGE</t>
  </si>
  <si>
    <t>https://data.ecb.europa.eu/data/datasets/MIR/MIR.M.DE.B.A2C.P.R.A.2250.EUR.N</t>
  </si>
  <si>
    <t>https://data.ecb.europa.eu/data/datasets/MIR/MIR.M.HR.B.A2C.P.R.A.2250.EUR.N</t>
  </si>
  <si>
    <t>https://data.ecb.europa.eu/data/datasets/MIR/MIR.M.U2.B.A2C.P.R.A.2250.EUR.N</t>
  </si>
  <si>
    <t>GEOGRAPHICAL AREA</t>
  </si>
  <si>
    <t>Germany (DE)</t>
  </si>
  <si>
    <t>Croatia (HR)</t>
  </si>
  <si>
    <t>Euro area (changing composition) (U2)</t>
  </si>
  <si>
    <t>FREQUENCY</t>
  </si>
  <si>
    <t>Monthly</t>
  </si>
  <si>
    <t>DATASET</t>
  </si>
  <si>
    <t>MIR</t>
  </si>
  <si>
    <t>DATA SOURCE</t>
  </si>
  <si>
    <t>ESCB</t>
  </si>
  <si>
    <t>COLLECTION TYPE</t>
  </si>
  <si>
    <t>Average of observations through period (A)</t>
  </si>
  <si>
    <t>UNIT</t>
  </si>
  <si>
    <t>Percent per annum</t>
  </si>
  <si>
    <t>LAST UPDATED</t>
  </si>
  <si>
    <t>2026-04-01 10:00:00</t>
  </si>
  <si>
    <t>DATE</t>
  </si>
  <si>
    <t>TIME PERIOD</t>
  </si>
  <si>
    <t>Bank interest rates - loans to households for house purchase with an interest rate fixation period of over ten years (new business)  (MIR.M.DE.B.A2C.P.R.A.2250.EUR.N)</t>
  </si>
  <si>
    <t>Bank interest rates - loans to households for house purchase with an interest rate fixation period of over ten years (new business)  (MIR.M.HR.B.A2C.P.R.A.2250.EUR.N)</t>
  </si>
  <si>
    <t>Bank interest rates - loans to households for house purchase with an interest rate fixation period of over ten years (new business)  (MIR.M.U2.B.A2C.P.R.A.2250.EUR.N)</t>
  </si>
  <si>
    <t>2000-01-31</t>
  </si>
  <si>
    <t>2000Jan</t>
  </si>
  <si>
    <t>2000-02-29</t>
  </si>
  <si>
    <t>2000Feb</t>
  </si>
  <si>
    <t>2000-03-31</t>
  </si>
  <si>
    <t>2000Mar</t>
  </si>
  <si>
    <t>2000-04-30</t>
  </si>
  <si>
    <t>2000Apr</t>
  </si>
  <si>
    <t>2000-05-31</t>
  </si>
  <si>
    <t>2000May</t>
  </si>
  <si>
    <t>2000-06-30</t>
  </si>
  <si>
    <t>2000Jun</t>
  </si>
  <si>
    <t>2000-07-31</t>
  </si>
  <si>
    <t>2000Jul</t>
  </si>
  <si>
    <t>2000-08-31</t>
  </si>
  <si>
    <t>2000Aug</t>
  </si>
  <si>
    <t>2000-09-30</t>
  </si>
  <si>
    <t>2000Sep</t>
  </si>
  <si>
    <t>2000-10-31</t>
  </si>
  <si>
    <t>2000Oct</t>
  </si>
  <si>
    <t>2000-11-30</t>
  </si>
  <si>
    <t>2000Nov</t>
  </si>
  <si>
    <t>2000-12-31</t>
  </si>
  <si>
    <t>2000Dec</t>
  </si>
  <si>
    <t>2001-01-31</t>
  </si>
  <si>
    <t>2001Jan</t>
  </si>
  <si>
    <t>2001-02-28</t>
  </si>
  <si>
    <t>2001Feb</t>
  </si>
  <si>
    <t>2001-03-31</t>
  </si>
  <si>
    <t>2001Mar</t>
  </si>
  <si>
    <t>2001-04-30</t>
  </si>
  <si>
    <t>2001Apr</t>
  </si>
  <si>
    <t>2001-05-31</t>
  </si>
  <si>
    <t>2001May</t>
  </si>
  <si>
    <t>2001-06-30</t>
  </si>
  <si>
    <t>2001Jun</t>
  </si>
  <si>
    <t>2001-07-31</t>
  </si>
  <si>
    <t>2001Jul</t>
  </si>
  <si>
    <t>2001-08-31</t>
  </si>
  <si>
    <t>2001Aug</t>
  </si>
  <si>
    <t>2001-09-30</t>
  </si>
  <si>
    <t>2001Sep</t>
  </si>
  <si>
    <t>2001-10-31</t>
  </si>
  <si>
    <t>2001Oct</t>
  </si>
  <si>
    <t>2001-11-30</t>
  </si>
  <si>
    <t>2001Nov</t>
  </si>
  <si>
    <t>2001-12-31</t>
  </si>
  <si>
    <t>2001Dec</t>
  </si>
  <si>
    <t>2002-01-31</t>
  </si>
  <si>
    <t>2002Jan</t>
  </si>
  <si>
    <t>2002-02-28</t>
  </si>
  <si>
    <t>2002Feb</t>
  </si>
  <si>
    <t>2002-03-31</t>
  </si>
  <si>
    <t>2002Mar</t>
  </si>
  <si>
    <t>2002-04-30</t>
  </si>
  <si>
    <t>2002Apr</t>
  </si>
  <si>
    <t>2002-05-31</t>
  </si>
  <si>
    <t>2002May</t>
  </si>
  <si>
    <t>2002-06-30</t>
  </si>
  <si>
    <t>2002Jun</t>
  </si>
  <si>
    <t>2002-07-31</t>
  </si>
  <si>
    <t>2002Jul</t>
  </si>
  <si>
    <t>2002-08-31</t>
  </si>
  <si>
    <t>2002Aug</t>
  </si>
  <si>
    <t>2002-09-30</t>
  </si>
  <si>
    <t>2002Sep</t>
  </si>
  <si>
    <t>2002-10-31</t>
  </si>
  <si>
    <t>2002Oct</t>
  </si>
  <si>
    <t>2002-11-30</t>
  </si>
  <si>
    <t>2002Nov</t>
  </si>
  <si>
    <t>2002-12-31</t>
  </si>
  <si>
    <t>2002Dec</t>
  </si>
  <si>
    <t>2003-01-31</t>
  </si>
  <si>
    <t>2003Jan</t>
  </si>
  <si>
    <t>2003-02-28</t>
  </si>
  <si>
    <t>2003Feb</t>
  </si>
  <si>
    <t>2003-03-31</t>
  </si>
  <si>
    <t>2003Mar</t>
  </si>
  <si>
    <t>2003-04-30</t>
  </si>
  <si>
    <t>2003Apr</t>
  </si>
  <si>
    <t>2003-05-31</t>
  </si>
  <si>
    <t>2003May</t>
  </si>
  <si>
    <t>2003-06-30</t>
  </si>
  <si>
    <t>2003Jun</t>
  </si>
  <si>
    <t>2003-07-31</t>
  </si>
  <si>
    <t>2003Jul</t>
  </si>
  <si>
    <t>2003-08-31</t>
  </si>
  <si>
    <t>2003Aug</t>
  </si>
  <si>
    <t>2003-09-30</t>
  </si>
  <si>
    <t>2003Sep</t>
  </si>
  <si>
    <t>2003-10-31</t>
  </si>
  <si>
    <t>2003Oct</t>
  </si>
  <si>
    <t>2003-11-30</t>
  </si>
  <si>
    <t>2003Nov</t>
  </si>
  <si>
    <t>2003-12-31</t>
  </si>
  <si>
    <t>2003Dec</t>
  </si>
  <si>
    <t>2004-01-31</t>
  </si>
  <si>
    <t>2004Jan</t>
  </si>
  <si>
    <t>2004-02-29</t>
  </si>
  <si>
    <t>2004Feb</t>
  </si>
  <si>
    <t>2004-03-31</t>
  </si>
  <si>
    <t>2004Mar</t>
  </si>
  <si>
    <t>2004-04-30</t>
  </si>
  <si>
    <t>2004Apr</t>
  </si>
  <si>
    <t>2004-05-31</t>
  </si>
  <si>
    <t>2004May</t>
  </si>
  <si>
    <t>2004-06-30</t>
  </si>
  <si>
    <t>2004Jun</t>
  </si>
  <si>
    <t>2004-07-31</t>
  </si>
  <si>
    <t>2004Jul</t>
  </si>
  <si>
    <t>2004-08-31</t>
  </si>
  <si>
    <t>2004Aug</t>
  </si>
  <si>
    <t>2004-09-30</t>
  </si>
  <si>
    <t>2004Sep</t>
  </si>
  <si>
    <t>2004-10-31</t>
  </si>
  <si>
    <t>2004Oct</t>
  </si>
  <si>
    <t>2004-11-30</t>
  </si>
  <si>
    <t>2004Nov</t>
  </si>
  <si>
    <t>2004-12-31</t>
  </si>
  <si>
    <t>2004Dec</t>
  </si>
  <si>
    <t>2005-01-31</t>
  </si>
  <si>
    <t>2005Jan</t>
  </si>
  <si>
    <t>2005-02-28</t>
  </si>
  <si>
    <t>2005Feb</t>
  </si>
  <si>
    <t>2005-03-31</t>
  </si>
  <si>
    <t>2005Mar</t>
  </si>
  <si>
    <t>2005-04-30</t>
  </si>
  <si>
    <t>2005Apr</t>
  </si>
  <si>
    <t>2005-05-31</t>
  </si>
  <si>
    <t>2005May</t>
  </si>
  <si>
    <t>2005-06-30</t>
  </si>
  <si>
    <t>2005Jun</t>
  </si>
  <si>
    <t>2005-07-31</t>
  </si>
  <si>
    <t>2005Jul</t>
  </si>
  <si>
    <t>2005-08-31</t>
  </si>
  <si>
    <t>2005Aug</t>
  </si>
  <si>
    <t>2005-09-30</t>
  </si>
  <si>
    <t>2005Sep</t>
  </si>
  <si>
    <t>2005-10-31</t>
  </si>
  <si>
    <t>2005Oct</t>
  </si>
  <si>
    <t>2005-11-30</t>
  </si>
  <si>
    <t>2005Nov</t>
  </si>
  <si>
    <t>2005-12-31</t>
  </si>
  <si>
    <t>2005Dec</t>
  </si>
  <si>
    <t>2006-01-31</t>
  </si>
  <si>
    <t>2006Jan</t>
  </si>
  <si>
    <t>2006-02-28</t>
  </si>
  <si>
    <t>2006Feb</t>
  </si>
  <si>
    <t>2006-03-31</t>
  </si>
  <si>
    <t>2006Mar</t>
  </si>
  <si>
    <t>2006-04-30</t>
  </si>
  <si>
    <t>2006Apr</t>
  </si>
  <si>
    <t>2006-05-31</t>
  </si>
  <si>
    <t>2006May</t>
  </si>
  <si>
    <t>2006-06-30</t>
  </si>
  <si>
    <t>2006Jun</t>
  </si>
  <si>
    <t>2006-07-31</t>
  </si>
  <si>
    <t>2006Jul</t>
  </si>
  <si>
    <t>2006-08-31</t>
  </si>
  <si>
    <t>2006Aug</t>
  </si>
  <si>
    <t>2006-09-30</t>
  </si>
  <si>
    <t>2006Sep</t>
  </si>
  <si>
    <t>2006-10-31</t>
  </si>
  <si>
    <t>2006Oct</t>
  </si>
  <si>
    <t>2006-11-30</t>
  </si>
  <si>
    <t>2006Nov</t>
  </si>
  <si>
    <t>2006-12-31</t>
  </si>
  <si>
    <t>2006Dec</t>
  </si>
  <si>
    <t>2007-01-31</t>
  </si>
  <si>
    <t>2007Jan</t>
  </si>
  <si>
    <t>2007-02-28</t>
  </si>
  <si>
    <t>2007Feb</t>
  </si>
  <si>
    <t>2007-03-31</t>
  </si>
  <si>
    <t>2007Mar</t>
  </si>
  <si>
    <t>2007-04-30</t>
  </si>
  <si>
    <t>2007Apr</t>
  </si>
  <si>
    <t>2007-05-31</t>
  </si>
  <si>
    <t>2007May</t>
  </si>
  <si>
    <t>2007-06-30</t>
  </si>
  <si>
    <t>2007Jun</t>
  </si>
  <si>
    <t>2007-07-31</t>
  </si>
  <si>
    <t>2007Jul</t>
  </si>
  <si>
    <t>2007-08-31</t>
  </si>
  <si>
    <t>2007Aug</t>
  </si>
  <si>
    <t>2007-09-30</t>
  </si>
  <si>
    <t>2007Sep</t>
  </si>
  <si>
    <t>2007-10-31</t>
  </si>
  <si>
    <t>2007Oct</t>
  </si>
  <si>
    <t>2007-11-30</t>
  </si>
  <si>
    <t>2007Nov</t>
  </si>
  <si>
    <t>2007-12-31</t>
  </si>
  <si>
    <t>2007Dec</t>
  </si>
  <si>
    <t>2008-01-31</t>
  </si>
  <si>
    <t>2008Jan</t>
  </si>
  <si>
    <t>2008-02-29</t>
  </si>
  <si>
    <t>2008Feb</t>
  </si>
  <si>
    <t>2008-03-31</t>
  </si>
  <si>
    <t>2008Mar</t>
  </si>
  <si>
    <t>2008-04-30</t>
  </si>
  <si>
    <t>2008Apr</t>
  </si>
  <si>
    <t>2008-05-31</t>
  </si>
  <si>
    <t>2008May</t>
  </si>
  <si>
    <t>2008-06-30</t>
  </si>
  <si>
    <t>2008Jun</t>
  </si>
  <si>
    <t>2008-07-31</t>
  </si>
  <si>
    <t>2008Jul</t>
  </si>
  <si>
    <t>2008-08-31</t>
  </si>
  <si>
    <t>2008Aug</t>
  </si>
  <si>
    <t>2008-09-30</t>
  </si>
  <si>
    <t>2008Sep</t>
  </si>
  <si>
    <t>2008-10-31</t>
  </si>
  <si>
    <t>2008Oct</t>
  </si>
  <si>
    <t>2008-11-30</t>
  </si>
  <si>
    <t>2008Nov</t>
  </si>
  <si>
    <t>2008-12-31</t>
  </si>
  <si>
    <t>2008Dec</t>
  </si>
  <si>
    <t>2009-01-31</t>
  </si>
  <si>
    <t>2009Jan</t>
  </si>
  <si>
    <t>2009-02-28</t>
  </si>
  <si>
    <t>2009Feb</t>
  </si>
  <si>
    <t>2009-03-31</t>
  </si>
  <si>
    <t>2009Mar</t>
  </si>
  <si>
    <t>2009-04-30</t>
  </si>
  <si>
    <t>2009Apr</t>
  </si>
  <si>
    <t>2009-05-31</t>
  </si>
  <si>
    <t>2009May</t>
  </si>
  <si>
    <t>2009-06-30</t>
  </si>
  <si>
    <t>2009Jun</t>
  </si>
  <si>
    <t>2009-07-31</t>
  </si>
  <si>
    <t>2009Jul</t>
  </si>
  <si>
    <t>2009-08-31</t>
  </si>
  <si>
    <t>2009Aug</t>
  </si>
  <si>
    <t>2009-09-30</t>
  </si>
  <si>
    <t>2009Sep</t>
  </si>
  <si>
    <t>2009-10-31</t>
  </si>
  <si>
    <t>2009Oct</t>
  </si>
  <si>
    <t>2009-11-30</t>
  </si>
  <si>
    <t>2009Nov</t>
  </si>
  <si>
    <t>2009-12-31</t>
  </si>
  <si>
    <t>2009Dec</t>
  </si>
  <si>
    <t>2010-01-31</t>
  </si>
  <si>
    <t>2010Jan</t>
  </si>
  <si>
    <t>2010-02-28</t>
  </si>
  <si>
    <t>2010Feb</t>
  </si>
  <si>
    <t>2010-03-31</t>
  </si>
  <si>
    <t>2010Mar</t>
  </si>
  <si>
    <t>2010-04-30</t>
  </si>
  <si>
    <t>2010Apr</t>
  </si>
  <si>
    <t>2010-05-31</t>
  </si>
  <si>
    <t>2010May</t>
  </si>
  <si>
    <t>2010-06-30</t>
  </si>
  <si>
    <t>2010Jun</t>
  </si>
  <si>
    <t>2010-07-31</t>
  </si>
  <si>
    <t>2010Jul</t>
  </si>
  <si>
    <t>2010-08-31</t>
  </si>
  <si>
    <t>2010Aug</t>
  </si>
  <si>
    <t>2010-09-30</t>
  </si>
  <si>
    <t>2010Sep</t>
  </si>
  <si>
    <t>2010-10-31</t>
  </si>
  <si>
    <t>2010Oct</t>
  </si>
  <si>
    <t>2010-11-30</t>
  </si>
  <si>
    <t>2010Nov</t>
  </si>
  <si>
    <t>2010-12-31</t>
  </si>
  <si>
    <t>2010Dec</t>
  </si>
  <si>
    <t>2011-01-31</t>
  </si>
  <si>
    <t>2011Jan</t>
  </si>
  <si>
    <t>2011-02-28</t>
  </si>
  <si>
    <t>2011Feb</t>
  </si>
  <si>
    <t>2011-03-31</t>
  </si>
  <si>
    <t>2011Mar</t>
  </si>
  <si>
    <t>2011-04-30</t>
  </si>
  <si>
    <t>2011Apr</t>
  </si>
  <si>
    <t>2011-05-31</t>
  </si>
  <si>
    <t>2011May</t>
  </si>
  <si>
    <t>2011-06-30</t>
  </si>
  <si>
    <t>2011Jun</t>
  </si>
  <si>
    <t>2011-07-31</t>
  </si>
  <si>
    <t>2011Jul</t>
  </si>
  <si>
    <t>2011-08-31</t>
  </si>
  <si>
    <t>2011Aug</t>
  </si>
  <si>
    <t>2011-09-30</t>
  </si>
  <si>
    <t>2011Sep</t>
  </si>
  <si>
    <t>2011-10-31</t>
  </si>
  <si>
    <t>2011Oct</t>
  </si>
  <si>
    <t>2011-11-30</t>
  </si>
  <si>
    <t>2011Nov</t>
  </si>
  <si>
    <t>2011-12-31</t>
  </si>
  <si>
    <t>2012-01-31</t>
  </si>
  <si>
    <t>2012-02-29</t>
  </si>
  <si>
    <t>2012-03-31</t>
  </si>
  <si>
    <t>2012-04-30</t>
  </si>
  <si>
    <t>2012-05-31</t>
  </si>
  <si>
    <t>2012-06-30</t>
  </si>
  <si>
    <t>2012-07-31</t>
  </si>
  <si>
    <t>2012-08-31</t>
  </si>
  <si>
    <t>2012-09-30</t>
  </si>
  <si>
    <t>2012-10-31</t>
  </si>
  <si>
    <t>2012-11-30</t>
  </si>
  <si>
    <t>2012-12-31</t>
  </si>
  <si>
    <t>2013-01-31</t>
  </si>
  <si>
    <t>2013-02-28</t>
  </si>
  <si>
    <t>2013-03-31</t>
  </si>
  <si>
    <t>2013-04-30</t>
  </si>
  <si>
    <t>2013-05-31</t>
  </si>
  <si>
    <t>2013-06-30</t>
  </si>
  <si>
    <t>2013-07-31</t>
  </si>
  <si>
    <t>2013-08-31</t>
  </si>
  <si>
    <t>2013-09-30</t>
  </si>
  <si>
    <t>2013-10-31</t>
  </si>
  <si>
    <t>2013-11-30</t>
  </si>
  <si>
    <t>2013-12-31</t>
  </si>
  <si>
    <t>2014-01-31</t>
  </si>
  <si>
    <t>2014-02-28</t>
  </si>
  <si>
    <t>2014-03-31</t>
  </si>
  <si>
    <t>2014-04-30</t>
  </si>
  <si>
    <t>2014-05-31</t>
  </si>
  <si>
    <t>2014-06-30</t>
  </si>
  <si>
    <t>2014-07-31</t>
  </si>
  <si>
    <t>2014-08-31</t>
  </si>
  <si>
    <t>2014-09-30</t>
  </si>
  <si>
    <t>2014-10-31</t>
  </si>
  <si>
    <t>2014-11-30</t>
  </si>
  <si>
    <t>2014-12-31</t>
  </si>
  <si>
    <t>2015-01-31</t>
  </si>
  <si>
    <t>2015-02-28</t>
  </si>
  <si>
    <t>2015-03-31</t>
  </si>
  <si>
    <t>2015-04-30</t>
  </si>
  <si>
    <t>2015-05-31</t>
  </si>
  <si>
    <t>2015-06-30</t>
  </si>
  <si>
    <t>2015-07-31</t>
  </si>
  <si>
    <t>2015-08-31</t>
  </si>
  <si>
    <t>2015-09-30</t>
  </si>
  <si>
    <t>2015-10-31</t>
  </si>
  <si>
    <t>2015-11-30</t>
  </si>
  <si>
    <t>2015-12-31</t>
  </si>
  <si>
    <t>2016-01-31</t>
  </si>
  <si>
    <t>2016-02-29</t>
  </si>
  <si>
    <t>2016-03-31</t>
  </si>
  <si>
    <t>2016-04-30</t>
  </si>
  <si>
    <t>2016-05-31</t>
  </si>
  <si>
    <t>2016-06-30</t>
  </si>
  <si>
    <t>2016-07-31</t>
  </si>
  <si>
    <t>2016-08-31</t>
  </si>
  <si>
    <t>2016-09-30</t>
  </si>
  <si>
    <t>2016-10-31</t>
  </si>
  <si>
    <t>2016-11-30</t>
  </si>
  <si>
    <t>2016-12-31</t>
  </si>
  <si>
    <t>2017-01-31</t>
  </si>
  <si>
    <t>2017-02-28</t>
  </si>
  <si>
    <t>2017-03-31</t>
  </si>
  <si>
    <t>2017-04-30</t>
  </si>
  <si>
    <t>2017-05-31</t>
  </si>
  <si>
    <t>2017-06-30</t>
  </si>
  <si>
    <t>2017-07-31</t>
  </si>
  <si>
    <t>2017-08-31</t>
  </si>
  <si>
    <t>2017-09-30</t>
  </si>
  <si>
    <t>2017-10-31</t>
  </si>
  <si>
    <t>2017-11-30</t>
  </si>
  <si>
    <t>2017-12-31</t>
  </si>
  <si>
    <t>2018-01-31</t>
  </si>
  <si>
    <t>2018-02-28</t>
  </si>
  <si>
    <t>2018-03-31</t>
  </si>
  <si>
    <t>2018-04-30</t>
  </si>
  <si>
    <t>2018-05-31</t>
  </si>
  <si>
    <t>2018-06-30</t>
  </si>
  <si>
    <t>2018-07-31</t>
  </si>
  <si>
    <t>2018-08-31</t>
  </si>
  <si>
    <t>2018-09-30</t>
  </si>
  <si>
    <t>2018-10-31</t>
  </si>
  <si>
    <t>2018-11-30</t>
  </si>
  <si>
    <t>2018-12-31</t>
  </si>
  <si>
    <t>2019-01-31</t>
  </si>
  <si>
    <t>2019-02-28</t>
  </si>
  <si>
    <t>2019-03-31</t>
  </si>
  <si>
    <t>2019-04-30</t>
  </si>
  <si>
    <t>2019-05-31</t>
  </si>
  <si>
    <t>2019-06-30</t>
  </si>
  <si>
    <t>2019-07-31</t>
  </si>
  <si>
    <t>2019-08-31</t>
  </si>
  <si>
    <t>2019-09-30</t>
  </si>
  <si>
    <t>2019-10-31</t>
  </si>
  <si>
    <t>2019-11-30</t>
  </si>
  <si>
    <t>2019-12-31</t>
  </si>
  <si>
    <t>2020-01-31</t>
  </si>
  <si>
    <t>2020-02-29</t>
  </si>
  <si>
    <t>2020-03-31</t>
  </si>
  <si>
    <t>2020-04-30</t>
  </si>
  <si>
    <t>2020-05-31</t>
  </si>
  <si>
    <t>2020-06-30</t>
  </si>
  <si>
    <t>2020-07-31</t>
  </si>
  <si>
    <t>2020-08-31</t>
  </si>
  <si>
    <t>2020-09-30</t>
  </si>
  <si>
    <t>2020-10-31</t>
  </si>
  <si>
    <t>2020-11-30</t>
  </si>
  <si>
    <t>2020-12-31</t>
  </si>
  <si>
    <t>2021-01-31</t>
  </si>
  <si>
    <t>2021-02-28</t>
  </si>
  <si>
    <t>2021-03-31</t>
  </si>
  <si>
    <t>2021-04-30</t>
  </si>
  <si>
    <t>2021-05-31</t>
  </si>
  <si>
    <t>2021-06-30</t>
  </si>
  <si>
    <t>2021-07-31</t>
  </si>
  <si>
    <t>2021-08-31</t>
  </si>
  <si>
    <t>2021-09-30</t>
  </si>
  <si>
    <t>2021-10-31</t>
  </si>
  <si>
    <t>2021-11-30</t>
  </si>
  <si>
    <t>2021-12-31</t>
  </si>
  <si>
    <t>2022-01-31</t>
  </si>
  <si>
    <t>2022-02-28</t>
  </si>
  <si>
    <t>2022-03-31</t>
  </si>
  <si>
    <t>2022-04-30</t>
  </si>
  <si>
    <t>2022-05-31</t>
  </si>
  <si>
    <t>2022-06-30</t>
  </si>
  <si>
    <t>2022-07-31</t>
  </si>
  <si>
    <t>2022-08-31</t>
  </si>
  <si>
    <t>2022-09-30</t>
  </si>
  <si>
    <t>2022-10-31</t>
  </si>
  <si>
    <t>2022-11-30</t>
  </si>
  <si>
    <t>2022-12-31</t>
  </si>
  <si>
    <t>2023-01-31</t>
  </si>
  <si>
    <t>2023-02-28</t>
  </si>
  <si>
    <t>2023-03-31</t>
  </si>
  <si>
    <t>2023-04-30</t>
  </si>
  <si>
    <t>2023-05-31</t>
  </si>
  <si>
    <t>2023-06-30</t>
  </si>
  <si>
    <t>2023-07-31</t>
  </si>
  <si>
    <t>2023-08-31</t>
  </si>
  <si>
    <t>2023-09-30</t>
  </si>
  <si>
    <t>2023-10-31</t>
  </si>
  <si>
    <t>2023-11-30</t>
  </si>
  <si>
    <t>2023-12-31</t>
  </si>
  <si>
    <t>2024-01-31</t>
  </si>
  <si>
    <t>2024-02-29</t>
  </si>
  <si>
    <t>2024-03-31</t>
  </si>
  <si>
    <t>2024-04-30</t>
  </si>
  <si>
    <t>2024-05-31</t>
  </si>
  <si>
    <t>2024-06-30</t>
  </si>
  <si>
    <t>2024-07-31</t>
  </si>
  <si>
    <t>2024-08-31</t>
  </si>
  <si>
    <t>2024-09-30</t>
  </si>
  <si>
    <t>2024-10-31</t>
  </si>
  <si>
    <t>2024-11-30</t>
  </si>
  <si>
    <t>2024-12-31</t>
  </si>
  <si>
    <t>2025-01-31</t>
  </si>
  <si>
    <t>2025-02-28</t>
  </si>
  <si>
    <t>2025-03-31</t>
  </si>
  <si>
    <t>2025-04-30</t>
  </si>
  <si>
    <t>2025-05-31</t>
  </si>
  <si>
    <t>2025-06-30</t>
  </si>
  <si>
    <t>2025-07-31</t>
  </si>
  <si>
    <t>2025-08-31</t>
  </si>
  <si>
    <t>2025-09-30</t>
  </si>
  <si>
    <t>2025-10-31</t>
  </si>
  <si>
    <t>2025-11-30</t>
  </si>
  <si>
    <t>2025-12-31</t>
  </si>
  <si>
    <t>2026-01-31</t>
  </si>
  <si>
    <t>2026-02-28</t>
  </si>
  <si>
    <t>2026-02-29</t>
  </si>
  <si>
    <t>2026-02-30</t>
  </si>
  <si>
    <t>Slika 19 - Novi stambeni krediti (mjesečni iznosi)</t>
  </si>
  <si>
    <t>Mjesečni iznosi novih stambenih kredita (~330 mil. eura posljednjih mjeseci).</t>
  </si>
  <si>
    <t>Tablica G2: Kamatne stope kreditnih institucija na kredite kućanstvima (novi poslovi)</t>
  </si>
  <si>
    <t>vagani mjesečni prosjeci kamatnih stopa, u postocima na godišnjoj razini i iznosi u milijunima eura</t>
  </si>
  <si>
    <t xml:space="preserve">Vagani mjesečni prosjeci nominalnih kamatnih stopa </t>
  </si>
  <si>
    <t xml:space="preserve">u postocima na godišnjoj razini </t>
  </si>
  <si>
    <t>01.24.</t>
  </si>
  <si>
    <t xml:space="preserve"> 1.	Revolving krediti, prekoračenja po transakcijskom računu 
te potraživanja i krediti po kreditnim karticama</t>
  </si>
  <si>
    <t xml:space="preserve">     Od toga: revolving krediti</t>
  </si>
  <si>
    <t xml:space="preserve">     Od toga: prekoračenja po transakcijskom računu</t>
  </si>
  <si>
    <t xml:space="preserve">     Od toga: krediti po kreditnim karticama</t>
  </si>
  <si>
    <t xml:space="preserve">     Od toga: obrtnici</t>
  </si>
  <si>
    <t xml:space="preserve"> 2.	Potrošački kreditia</t>
  </si>
  <si>
    <t>–</t>
  </si>
  <si>
    <t xml:space="preserve">     2.1.	Promjenjiva kamatna stopa i razdoblje početnog 
fiksiranja kamatne stope do 1 godine </t>
  </si>
  <si>
    <t xml:space="preserve">     2.2.	Razdoblje početnog fiksiranja kamatne stope od 
1 do 5 godina</t>
  </si>
  <si>
    <t xml:space="preserve">     2.3.	Razdoblje početnog fiksiranja kamatne stope 
dulje od 5 godina </t>
  </si>
  <si>
    <t xml:space="preserve">     Od toga: s fiksnom kamatnom stopom</t>
  </si>
  <si>
    <t>Stambeni krediti</t>
  </si>
  <si>
    <t xml:space="preserve">     3.1.	Promjenjiva kamatna stopa i razdoblje početnog 
fiksiranja kamatne stope do 1 godine</t>
  </si>
  <si>
    <t xml:space="preserve">     3.2.	Razdoblje početnog fiksiranja kamatne stope od 
1 do 5 godina </t>
  </si>
  <si>
    <t xml:space="preserve">     3.3.	Razdoblje početnog fiksiranja kamatne stope od 
5 do 10 godina </t>
  </si>
  <si>
    <t xml:space="preserve">     3.4.	Razdoblje početnog fiksiranja kamatne stope 
dulje od 10 godina</t>
  </si>
  <si>
    <t xml:space="preserve">            Kratkoročno</t>
  </si>
  <si>
    <t xml:space="preserve">            Dugoročno</t>
  </si>
  <si>
    <t>Za ostale namjene</t>
  </si>
  <si>
    <t xml:space="preserve">     4.1.	Promjenjiva kamatna stopa i razdoblje početnog 
fiksiranja kamatne stope do 1 godine </t>
  </si>
  <si>
    <t xml:space="preserve">     4.2.	Razdoblje početnog fiksiranja kamatne stope od 
1 do 5 godina</t>
  </si>
  <si>
    <t xml:space="preserve">     4.3.	Razdoblje početnog fiksiranja kamatne stope 
dulje od 5 godina </t>
  </si>
  <si>
    <t xml:space="preserve">     Od toga: Gotovinski nenamjenski krediti</t>
  </si>
  <si>
    <t xml:space="preserve">            4.1.	Promjenjiva kamatna stopa i razdoblje početnog 
fiksiranja kamatne stope do 1 godine </t>
  </si>
  <si>
    <t xml:space="preserve">            4.2.	Razdoblje početnog fiksiranja kamatne stope od 
1 do 5 godina</t>
  </si>
  <si>
    <t xml:space="preserve">            4.3.	Razdoblje početnog fiksiranja kamatne stope 
dulje od 5 godina </t>
  </si>
  <si>
    <t xml:space="preserve">            Od toga: s fiksnom kamatnom stopom</t>
  </si>
  <si>
    <t>Iznosi novih poslova</t>
  </si>
  <si>
    <t>u milijunima eura</t>
  </si>
  <si>
    <t xml:space="preserve">     2.1.	Promjenjiva kamatna stopa i razdoblje početnog 
	fiksiranja kamatne stope do 1 godine </t>
  </si>
  <si>
    <t xml:space="preserve">     2.2.	Razdoblje početnog fiksiranja kamatne stope od 
	1 do 5 godina</t>
  </si>
  <si>
    <t xml:space="preserve">     2.3.	Razdoblje početnog fiksiranja kamatne stope 
	dulje od 5 godina </t>
  </si>
  <si>
    <t xml:space="preserve"> 3.	Stambeni kreditia</t>
  </si>
  <si>
    <t xml:space="preserve">     3.1.	Promjenjiva kamatna stopa i razdoblje početnog 
	fiksiranja kamatne stope do 1 godine</t>
  </si>
  <si>
    <t xml:space="preserve">     3.2.	Razdoblje početnog fiksiranja kamatne stope od 
	1 do 5 godina </t>
  </si>
  <si>
    <t xml:space="preserve">     3.3.	Razdoblje početnog fiksiranja kamatne stope od 
	5 do 10 godina </t>
  </si>
  <si>
    <t xml:space="preserve">     3.4.	Razdoblje početnog fiksiranja kamatne stope 
	dulje od 10 godina</t>
  </si>
  <si>
    <t xml:space="preserve"> 4.	Za ostale namjenea</t>
  </si>
  <si>
    <t xml:space="preserve">     4.1.	Promjenjiva kamatna stopa i razdoblje početnog 
	fiksiranja kamatne stope do 1 godine </t>
  </si>
  <si>
    <t xml:space="preserve">     4.2.	Razdoblje početnog fiksiranja kamatne stope od 
	1 do 5 godina</t>
  </si>
  <si>
    <t xml:space="preserve">     4.3.	Razdoblje početnog fiksiranja kamatne stope 
	dulje od 5 godina </t>
  </si>
  <si>
    <t xml:space="preserve">            4.1.	Promjenjiva kamatna stopa i razdoblje početnog 
	fiksiranja kamatne stope do 1 godine </t>
  </si>
  <si>
    <t xml:space="preserve">            4.2.	Razdoblje početnog fiksiranja kamatne stope od 
	1 do 5 godina</t>
  </si>
  <si>
    <t xml:space="preserve">            4.3.	Razdoblje početnog fiksiranja kamatne stope 
	dulje od 5 godina </t>
  </si>
  <si>
    <t xml:space="preserve">Vagani mjesečni prosjeci efektivnih kamatnih stopa </t>
  </si>
  <si>
    <t>u postocima na godišnjoj razini</t>
  </si>
  <si>
    <t>05.24.</t>
  </si>
  <si>
    <t xml:space="preserve"> 1.	Potrošački kreditia</t>
  </si>
  <si>
    <t xml:space="preserve"> 2.	Stambeni kreditia</t>
  </si>
  <si>
    <t xml:space="preserve"> 3.	Za ostale namjene</t>
  </si>
  <si>
    <t>a Povijesni podaci u ovom retku odnose se samo na kredite u eurima i kunama s valutnom klauzulom uz euro.</t>
  </si>
  <si>
    <t>Napomena: počevši sa siječnjem 2023. svi podaci odnose se samo na kredite u eurima.</t>
  </si>
  <si>
    <t>Slika 20 - Stanja stambenih kredita</t>
  </si>
  <si>
    <t>Ukupna stanja stambenih kredita; krajem svibnja 2026. ~14,36 mlrd. eura.</t>
  </si>
  <si>
    <t>Stambeni krediti nominalno (mil. EUR)</t>
  </si>
  <si>
    <t>HPI, 2015=100</t>
  </si>
  <si>
    <t>Stambeni krediti realno (mil. EUR, cijene 2015.)</t>
  </si>
  <si>
    <t>Status indeksa</t>
  </si>
  <si>
    <t>Deflator</t>
  </si>
  <si>
    <t>Sažetak</t>
  </si>
  <si>
    <t>službeno/PCHIP</t>
  </si>
  <si>
    <t>Procjena Q1 2026 q/q</t>
  </si>
  <si>
    <t>Procijenjeni HPI Q1 2026</t>
  </si>
  <si>
    <t>Zadnji mjesec u kreditnoj seriji</t>
  </si>
  <si>
    <t>Nominalni stambeni krediti, zadnji mjesec</t>
  </si>
  <si>
    <t>Realni stambeni krediti, zadnji mjesec</t>
  </si>
  <si>
    <t>Deflator, zadnji mjesec</t>
  </si>
  <si>
    <t>Godišnji sažetak (nije izvor za grafikon)</t>
  </si>
  <si>
    <t>Nominalno</t>
  </si>
  <si>
    <t>Realno, cijene 2015.</t>
  </si>
  <si>
    <t>Napomena: grafikon iznad koristi mjesečni izvor podataka K31:M213, a ne godišnji sažetak H:J.</t>
  </si>
  <si>
    <t>procjena Q1 2026</t>
  </si>
  <si>
    <t>privremeno: travanj = ožujak 2026</t>
  </si>
  <si>
    <t>Slika 21 - Potražnja stranaca (nerezidenata) za nekretninama</t>
  </si>
  <si>
    <t>Interes/kupnje stranaca; 2022. zasad rekordna godina njihove potražnje.</t>
  </si>
  <si>
    <t>Izvor: HNB (nerezidenti) · obrada: Ekonomski lab / Arhivanalitika</t>
  </si>
  <si>
    <t>broj kupoprodaja stranaca</t>
  </si>
  <si>
    <t>udio u ukupnom broju kupoprodaja</t>
  </si>
  <si>
    <t>ukupne kupoprodaje</t>
  </si>
  <si>
    <t>*Q1 2026.</t>
  </si>
  <si>
    <t>Slika 22 - Cijene stanova po m² (Zagreb, Jadran, ostatak RH)</t>
  </si>
  <si>
    <t>Prosječne cijene i indeks cijena stambenih nekretnina po područjima.</t>
  </si>
  <si>
    <t>Izvor: DZS / Eurostat (tab 3.1.8.) · obrada: Ekonomski lab / Arhivanalitika</t>
  </si>
  <si>
    <t>3.1.8.</t>
  </si>
  <si>
    <t>PROSJEČNE CIJENE PRODANIH NOVIH STANOVA PO 1 m2</t>
  </si>
  <si>
    <t>AVERAGE PRICES OF NEW DWELLINGS SOLD PER 1 m2</t>
  </si>
  <si>
    <t>euri/ Euro</t>
  </si>
  <si>
    <t>kune/ Kuna</t>
  </si>
  <si>
    <t>I. – VI.</t>
  </si>
  <si>
    <t xml:space="preserve">VII. – XII. </t>
  </si>
  <si>
    <t>Republic of Croatia</t>
  </si>
  <si>
    <t>Zagreb</t>
  </si>
  <si>
    <t>Ostala naselja</t>
  </si>
  <si>
    <t>Other settlements</t>
  </si>
  <si>
    <t>Prema prodavatelju stanova</t>
  </si>
  <si>
    <t>Dwellings sold by sellers:</t>
  </si>
  <si>
    <t>Trgovačka društva i druge pravne osobe, bez POS-a</t>
  </si>
  <si>
    <t>Trade companies and other legal entities, excluding POS</t>
  </si>
  <si>
    <t>POS1)</t>
  </si>
  <si>
    <t>1) Prodavatelji koji prodaju stanove na temelju Programa društveno poticane stanogradnje – POS-a (Zakon o društveno poticanoj stanogradnji; NN, br. 109/01., 82/04., 76/07., 38/09., 86/12., 7/13., 26/15., 57/18., 66/19. i 58/21.)</t>
  </si>
  <si>
    <t>1) Sellers who sell dwellings on the basis of the Programme of Subsidised Residential Construction – POS (the Act on Subsidised Residential Construction, NN, Nos 109/01, 82/04, 76/07, 38/09, 86/12, 7/13, 26/15, 57/18, 66/19 and 58/21).</t>
  </si>
  <si>
    <t>Slika 23 - Ukupan indeks cijena stambenih nekretnina</t>
  </si>
  <si>
    <t>Indeks cijena stanova (2015=100) po tromjesečjima; Grad Zagreb, Jadran i ostatak RH.</t>
  </si>
  <si>
    <t>Izvor: DZS / Eurostat (indeks cijena stambenih nekretnina) · obrada: Ekonomski lab / Arhivanalitika</t>
  </si>
  <si>
    <t>Tromjesečje</t>
  </si>
  <si>
    <t>Jadran</t>
  </si>
  <si>
    <t>Ostalo</t>
  </si>
  <si>
    <t>2002. 1. tr.</t>
  </si>
  <si>
    <t>2002. 2. tr.</t>
  </si>
  <si>
    <t>2002. 3. tr.</t>
  </si>
  <si>
    <t>2002. 4. tr.</t>
  </si>
  <si>
    <t>2003. 1. tr.</t>
  </si>
  <si>
    <t>2003. 2. tr.</t>
  </si>
  <si>
    <t>2003. 3. tr.</t>
  </si>
  <si>
    <t>2003. 4. tr.</t>
  </si>
  <si>
    <t>2004. 1. tr.</t>
  </si>
  <si>
    <t>2004. 2. tr.</t>
  </si>
  <si>
    <t>2004. 3. tr.</t>
  </si>
  <si>
    <t>2004. 4. tr.</t>
  </si>
  <si>
    <t>2005. 1. tr.</t>
  </si>
  <si>
    <t>2005. 2. tr.</t>
  </si>
  <si>
    <t>2005. 3. tr.</t>
  </si>
  <si>
    <t>2005. 4. tr.</t>
  </si>
  <si>
    <t>2006. 1. tr.</t>
  </si>
  <si>
    <t>2006. 2. tr.</t>
  </si>
  <si>
    <t>2006. 3. tr.</t>
  </si>
  <si>
    <t>2006. 4. tr.</t>
  </si>
  <si>
    <t>2007. 1. tr.</t>
  </si>
  <si>
    <t>2007. 2. tr.</t>
  </si>
  <si>
    <t>2007. 3. tr.</t>
  </si>
  <si>
    <t>2007. 4. tr.</t>
  </si>
  <si>
    <t>2008. 1. tr.</t>
  </si>
  <si>
    <t>2008. 2. tr.</t>
  </si>
  <si>
    <t>2008. 3. tr.</t>
  </si>
  <si>
    <t>2008. 4. tr.</t>
  </si>
  <si>
    <t>2009. 1. tr.</t>
  </si>
  <si>
    <t>2009. 2. tr.</t>
  </si>
  <si>
    <t>2009. 3. tr.</t>
  </si>
  <si>
    <t>2009. 4. tr.</t>
  </si>
  <si>
    <t>2010. 1. tr.</t>
  </si>
  <si>
    <t>2010. 2. tr.</t>
  </si>
  <si>
    <t>2010. 3. tr.</t>
  </si>
  <si>
    <t>2010. 4. tr.</t>
  </si>
  <si>
    <t>2011. 1. tr.</t>
  </si>
  <si>
    <t>2011. 2. tr.</t>
  </si>
  <si>
    <t>2011. 3. tr.</t>
  </si>
  <si>
    <t>2011. 4. tr.</t>
  </si>
  <si>
    <t>2012. 1. tr.</t>
  </si>
  <si>
    <t>2012. 2. tr.</t>
  </si>
  <si>
    <t>2012. 3. tr.</t>
  </si>
  <si>
    <t>2012. 4. tr.</t>
  </si>
  <si>
    <t>2013. 1. tr.</t>
  </si>
  <si>
    <t>2013. 2. tr.</t>
  </si>
  <si>
    <t>2013. 3. tr.</t>
  </si>
  <si>
    <t>2013. 4. tr.</t>
  </si>
  <si>
    <t>2014. 1. tr.</t>
  </si>
  <si>
    <t>2014. 2. tr.</t>
  </si>
  <si>
    <t>2014. 3. tr.</t>
  </si>
  <si>
    <t>2014. 4. tr.</t>
  </si>
  <si>
    <t>2015. 1. tr.</t>
  </si>
  <si>
    <t>2015. 2. tr.</t>
  </si>
  <si>
    <t>2015. 3. tr.</t>
  </si>
  <si>
    <t>2015. 4. tr.</t>
  </si>
  <si>
    <t>2016. 1. tr.</t>
  </si>
  <si>
    <t>2016. 2. tr.</t>
  </si>
  <si>
    <t>2016. 3. tr.</t>
  </si>
  <si>
    <t>2016. 4. tr.</t>
  </si>
  <si>
    <t>2017. 1. tr.</t>
  </si>
  <si>
    <t>2017. 2. tr.</t>
  </si>
  <si>
    <t>2017. 3. tr.</t>
  </si>
  <si>
    <t>2017. 4. tr.</t>
  </si>
  <si>
    <t>2018. 1. tr.</t>
  </si>
  <si>
    <t>2018. 2. tr.</t>
  </si>
  <si>
    <t>2018. 3. tr.</t>
  </si>
  <si>
    <t>2018. 4. tr.</t>
  </si>
  <si>
    <t>2019. 1. tr.</t>
  </si>
  <si>
    <t>2019. 2. tr.</t>
  </si>
  <si>
    <t>2019. 3. tr.</t>
  </si>
  <si>
    <t>2019. 4. tr.</t>
  </si>
  <si>
    <t>2020. 1. tr.</t>
  </si>
  <si>
    <t>2020. 2. tr.</t>
  </si>
  <si>
    <t>2020. 3. tr.</t>
  </si>
  <si>
    <t>2020. 4. tr.</t>
  </si>
  <si>
    <t>2021. 1. tr.</t>
  </si>
  <si>
    <t>2021. 2. tr.</t>
  </si>
  <si>
    <t>2021. 3. tr.</t>
  </si>
  <si>
    <t>2021. 4. tr.</t>
  </si>
  <si>
    <t>2022. 1. tr.</t>
  </si>
  <si>
    <t>2022. 2. tr.</t>
  </si>
  <si>
    <t>2022. 3. tr.</t>
  </si>
  <si>
    <t>2022. 4. tr.</t>
  </si>
  <si>
    <t>2023. 1. tr.</t>
  </si>
  <si>
    <t>2023. 2. tr.</t>
  </si>
  <si>
    <t>2023. 3. tr.</t>
  </si>
  <si>
    <t>2023. 4. tr.</t>
  </si>
  <si>
    <t>2024. 1. tr.</t>
  </si>
  <si>
    <t>2024. 2. tr.</t>
  </si>
  <si>
    <t>2024. 3. tr.</t>
  </si>
  <si>
    <t>2024. 4. tr.</t>
  </si>
  <si>
    <t>2025. 1. tr.</t>
  </si>
  <si>
    <t>2025. 2. tr.</t>
  </si>
  <si>
    <t>2025. 3. tr.</t>
  </si>
  <si>
    <t>2025. 4. tr.</t>
  </si>
  <si>
    <t>2026. 1. tr.</t>
  </si>
  <si>
    <t>Izvor: HNB  ·  obrada: Ekonomski lab / Arhivanalitika</t>
  </si>
  <si>
    <t>Slika 24 - Plaće u građevinarstvu</t>
  </si>
  <si>
    <t>Prosječne plaće u građevinarstvu; snažan rast od 2017. nakon stagnacije 2008.-2016.</t>
  </si>
  <si>
    <t>Djelatnost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</si>
  <si>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</si>
  <si>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</si>
  <si>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</si>
  <si>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</si>
  <si>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</si>
  <si>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</si>
  <si>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</si>
  <si>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</si>
  <si>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</si>
  <si>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</si>
  <si>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</si>
  <si>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</si>
  <si>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</si>
  <si>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</si>
  <si>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</si>
  <si>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</si>
  <si>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</si>
  <si>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</si>
  <si>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</si>
  <si>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</si>
  <si>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</si>
  <si>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</si>
  <si>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</si>
  <si>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</si>
  <si>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</si>
  <si>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</si>
  <si>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</si>
  <si>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</si>
  <si>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</si>
  <si>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</si>
  <si>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</si>
  <si>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</si>
  <si>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</si>
  <si>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</si>
  <si>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</si>
  <si>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</si>
  <si>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</si>
  <si>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</si>
  <si>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</si>
  <si>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</si>
  <si>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F - Građevinarstvo ukupno</t>
  </si>
  <si>
    <t>Iz STS baze podataka, indeks plaća u građevinarstvu</t>
  </si>
  <si>
    <t>bruto plaće, 2021.=100</t>
  </si>
  <si>
    <t>Slika 25 - Indeks cijena građevinskog materijala</t>
  </si>
  <si>
    <t>Cijene građevinskog materijala (+~33% u 5 godina); bez opreme i mehanizacije.</t>
  </si>
  <si>
    <t>1. MJESEČNI INDEKSI PROIZVOĐAČKIH CIJENA GRAĐEVNOG MATERIJALA NA DOMAĆEM TRŽIŠTU OD 2020. DO 2026.</t>
  </si>
  <si>
    <t>2021. = 100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</si>
  <si>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</si>
  <si>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</si>
  <si>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</si>
  <si>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</si>
  <si>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</si>
  <si>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</si>
  <si>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</si>
  <si>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</si>
  <si>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</si>
  <si>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</si>
  <si>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</si>
  <si>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</si>
  <si>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Prethodni mjesec = 100</t>
  </si>
  <si>
    <t>Isti mjesec prethodne godine = 100</t>
  </si>
  <si>
    <t>Slika 26-27 - Cijene novogradnje vs troškovi građenja i dobit</t>
  </si>
  <si>
    <t>Usporedba prosječnih cijena prodanih novih stanova i troškova građenja + dobiti izvođača.</t>
  </si>
  <si>
    <t>Izvor: DZS / Eurostat (tab 3.1.10.) · obrada: Ekonomski lab / Arhivanalitika</t>
  </si>
  <si>
    <t>3.1.10.</t>
  </si>
  <si>
    <t>TROŠKOVI GRAĐENJA I DOBIT IZVOĐAČA PO 1 m2 PRODANOGA NOVOG STANA KOJE SU PRODAVALA TRGOVAČKA DRUŠTVA I DRUGE PRAVNE OSOBE, BEZ POS-a</t>
  </si>
  <si>
    <t>CONSTRUCTION COSTS AND CONSTRUCTOR'S PROFIT MARGINS PER 1 m2 OF NEW DWELLINGS SOLD BY TRADE COMPANIES AND OTHER LEGAL ENTITIES, EXCLUDING POS</t>
  </si>
  <si>
    <t>I. – III. 2010.</t>
  </si>
  <si>
    <t>IV. – VI. 2010.</t>
  </si>
  <si>
    <t xml:space="preserve">VII. – IX. 2010. </t>
  </si>
  <si>
    <t xml:space="preserve">X. – XII. 2010. </t>
  </si>
  <si>
    <t>I. – III. 2011.</t>
  </si>
  <si>
    <t>IV. – VI. 2011.</t>
  </si>
  <si>
    <t xml:space="preserve">VII. – IX. 2011. </t>
  </si>
  <si>
    <t xml:space="preserve">X. – XII. 2011. </t>
  </si>
  <si>
    <t xml:space="preserve">I. – III. 2012. </t>
  </si>
  <si>
    <t xml:space="preserve">IV. – VI. 2012. </t>
  </si>
  <si>
    <t xml:space="preserve">VII. – IX. 2012. </t>
  </si>
  <si>
    <t xml:space="preserve">X. – XII. 2012. </t>
  </si>
  <si>
    <t xml:space="preserve">I. – III. 2013. </t>
  </si>
  <si>
    <t xml:space="preserve">IV. – VI. 2013. </t>
  </si>
  <si>
    <t xml:space="preserve">VII. – IX. 2013. </t>
  </si>
  <si>
    <t xml:space="preserve">X. – XII. 2013. </t>
  </si>
  <si>
    <t xml:space="preserve">I. – III. 2014. </t>
  </si>
  <si>
    <t xml:space="preserve">IV. – VI. 2014. </t>
  </si>
  <si>
    <t xml:space="preserve">VII. – IX. 2014. </t>
  </si>
  <si>
    <t xml:space="preserve">X. – XII. 2014. </t>
  </si>
  <si>
    <t xml:space="preserve">I. – III. 2015. </t>
  </si>
  <si>
    <t xml:space="preserve">IV. – VI. 2015. </t>
  </si>
  <si>
    <t xml:space="preserve">VII. – IX. 2015. </t>
  </si>
  <si>
    <t xml:space="preserve">X. – XII. 2015. </t>
  </si>
  <si>
    <t xml:space="preserve">I. – III. 2016. </t>
  </si>
  <si>
    <t xml:space="preserve">IV. – VI. 2016. </t>
  </si>
  <si>
    <t xml:space="preserve">VII. – IX. 2016. </t>
  </si>
  <si>
    <t xml:space="preserve">X. – XII. 2016. </t>
  </si>
  <si>
    <t xml:space="preserve">I. – III. 2017. </t>
  </si>
  <si>
    <t xml:space="preserve">IV. – VI. 2017. </t>
  </si>
  <si>
    <t xml:space="preserve">VII. – IX. 2017. </t>
  </si>
  <si>
    <t xml:space="preserve">X. – XII. 2017. </t>
  </si>
  <si>
    <t xml:space="preserve">I. – III. 2018. </t>
  </si>
  <si>
    <t xml:space="preserve">IV. – VI. 2018. </t>
  </si>
  <si>
    <t xml:space="preserve">VII. – IX. 2018. </t>
  </si>
  <si>
    <t xml:space="preserve">X. – XII. 2018. </t>
  </si>
  <si>
    <t xml:space="preserve">I. – III. 2019. </t>
  </si>
  <si>
    <t xml:space="preserve">IV. – VI. 2019. </t>
  </si>
  <si>
    <t xml:space="preserve">VII. – IX. 2019. </t>
  </si>
  <si>
    <t xml:space="preserve">X. – XII. 2019. </t>
  </si>
  <si>
    <t xml:space="preserve">I. – III. 2020. </t>
  </si>
  <si>
    <t xml:space="preserve">IV. – VI. 2020. </t>
  </si>
  <si>
    <t xml:space="preserve">VII. – IX. 2020. </t>
  </si>
  <si>
    <t xml:space="preserve">X. – XII. 2020. </t>
  </si>
  <si>
    <t xml:space="preserve">I. – III. 2021. </t>
  </si>
  <si>
    <t xml:space="preserve">IV. – VI. 2021. </t>
  </si>
  <si>
    <t xml:space="preserve">VII. – IX. 2021. </t>
  </si>
  <si>
    <t xml:space="preserve">X. – XII. 2021. </t>
  </si>
  <si>
    <t xml:space="preserve">I. – III. 2022. </t>
  </si>
  <si>
    <t xml:space="preserve">IV. – VI. 2022. </t>
  </si>
  <si>
    <t xml:space="preserve">VII. – IX. 2022. </t>
  </si>
  <si>
    <t xml:space="preserve">X. – XII. 2022. </t>
  </si>
  <si>
    <t xml:space="preserve">I. – III. 2023. </t>
  </si>
  <si>
    <t xml:space="preserve">IV. – VI. 2023. </t>
  </si>
  <si>
    <t xml:space="preserve">VII. – IX. 2023. </t>
  </si>
  <si>
    <t xml:space="preserve">X. – XII. 2023. </t>
  </si>
  <si>
    <t xml:space="preserve">I. – III. 2024. </t>
  </si>
  <si>
    <t xml:space="preserve">IV. – VI. 2024. </t>
  </si>
  <si>
    <t xml:space="preserve">VII. – IX. 2024. </t>
  </si>
  <si>
    <t xml:space="preserve">X. – XII. 2024. </t>
  </si>
  <si>
    <t xml:space="preserve">I. – III. 2025. </t>
  </si>
  <si>
    <t xml:space="preserve">IV. – VI. 2025. </t>
  </si>
  <si>
    <t xml:space="preserve">VII. – IX. 2025. </t>
  </si>
  <si>
    <t xml:space="preserve">X. – XII. 2025. </t>
  </si>
  <si>
    <t xml:space="preserve">Troškovi građenja i dobit izvođača </t>
  </si>
  <si>
    <t>Construction costs and constructor's profit margins</t>
  </si>
  <si>
    <t>Iznos, euri</t>
  </si>
  <si>
    <t>Amount, euro</t>
  </si>
  <si>
    <t>Iznos, kune</t>
  </si>
  <si>
    <t>Amount, kuna</t>
  </si>
  <si>
    <t>Ø 2021. = 100</t>
  </si>
  <si>
    <t>Ø 2021 = 100</t>
  </si>
  <si>
    <t>Prosječne cijene prodanih novih stanova*</t>
  </si>
  <si>
    <t>Razlika</t>
  </si>
  <si>
    <t>Udio troškova građenja i dobiti u cijeni novogradnje</t>
  </si>
  <si>
    <t>Udio razlike u cijeni novogradnje</t>
  </si>
  <si>
    <t>prosjek</t>
  </si>
  <si>
    <t>Slika 28 - Rast cijena stambenih nekretnina (HR vs EU)</t>
  </si>
  <si>
    <t>Kumulativni rast cijena 2023.Q1-2026.Q1 (+41,1% u HR; 4. mjesto u EU).</t>
  </si>
  <si>
    <t>Izvor: Eurostat · obrada: Ekonomski lab / Arhivanalitika</t>
  </si>
  <si>
    <t>Rast cijena stambenih nekretnina u zemljama EU</t>
  </si>
  <si>
    <t>Zadnje 3 godine</t>
  </si>
  <si>
    <t>Zadnjih 5 godina</t>
  </si>
  <si>
    <t>Zadnjih 15 godina</t>
  </si>
  <si>
    <t>Poredak</t>
  </si>
  <si>
    <t>Zemlja</t>
  </si>
  <si>
    <t>Rast (%)</t>
  </si>
  <si>
    <t>Bugarska</t>
  </si>
  <si>
    <t>Mađarska</t>
  </si>
  <si>
    <t>Portugal</t>
  </si>
  <si>
    <t>Estonija</t>
  </si>
  <si>
    <t>Litva</t>
  </si>
  <si>
    <t>Španjolska</t>
  </si>
  <si>
    <t>Češka</t>
  </si>
  <si>
    <t>Poljska</t>
  </si>
  <si>
    <t>Slovenija</t>
  </si>
  <si>
    <t>Latvija</t>
  </si>
  <si>
    <t>Slovačka</t>
  </si>
  <si>
    <t>Irska</t>
  </si>
  <si>
    <t>Austrija</t>
  </si>
  <si>
    <t>Nizozemska</t>
  </si>
  <si>
    <t>Luksemburg</t>
  </si>
  <si>
    <t>Malta</t>
  </si>
  <si>
    <t>Cipar</t>
  </si>
  <si>
    <t>Rumunjska</t>
  </si>
  <si>
    <t>Danska</t>
  </si>
  <si>
    <t>EU</t>
  </si>
  <si>
    <t>Švedska</t>
  </si>
  <si>
    <t>Njemačka</t>
  </si>
  <si>
    <t>Italija</t>
  </si>
  <si>
    <t>Europodručje</t>
  </si>
  <si>
    <t>Belgija</t>
  </si>
  <si>
    <t>Francuska</t>
  </si>
  <si>
    <t>Finska</t>
  </si>
  <si>
    <t>Slika 29 - Cijene stambenih nekretnina u EU</t>
  </si>
  <si>
    <t>Usporedni rast cijena nekretnina u zemljama EU.</t>
  </si>
  <si>
    <t>Rast troškova gradnje vs. rast cijena nekretnina (2015.–2025., 10 godina)</t>
  </si>
  <si>
    <t>Troškovi gradnje (10g)</t>
  </si>
  <si>
    <t>Cijene nekretnina (10g)</t>
  </si>
  <si>
    <t>Slika 30-31 - Priuštivost stanovanja (plaće po m²)</t>
  </si>
  <si>
    <t>Slika 30 = broj prosječnih plaća za m²; Slika 31 = godine rada za 70 m² novoga stana.</t>
  </si>
  <si>
    <t>Izvor: DZS (plaće, cijene); izračun · obrada: Ekonomski lab / Arhivanalitika</t>
  </si>
  <si>
    <t>Prosječna neto plaća I-XII</t>
  </si>
  <si>
    <t>cijena novih stanova I-XII</t>
  </si>
  <si>
    <t>cijena novih stanova I-XII, bez POS-a</t>
  </si>
  <si>
    <t>m2 za 1 plaću</t>
  </si>
  <si>
    <t>m2 za 1 godišnju plaću</t>
  </si>
  <si>
    <t>Priuštivost u odnosu na 2000. god</t>
  </si>
  <si>
    <t>Priuštivost u odnosu na 2015. god</t>
  </si>
  <si>
    <t xml:space="preserve">Broj prosječnih plaća za 1 m2 </t>
  </si>
  <si>
    <t>Broj neto plaća za 60 m2</t>
  </si>
  <si>
    <t>Broj godišnjih neto plaća za 70 m2 novog stana</t>
  </si>
  <si>
    <t>Prosjek</t>
  </si>
  <si>
    <t>2000.</t>
  </si>
  <si>
    <t>2001.</t>
  </si>
  <si>
    <t>Poaci o cijenama nekretnina do 2010.:</t>
  </si>
  <si>
    <t>1434.cdr</t>
  </si>
  <si>
    <t>Od 2004. u izračun ukupne prosječne cijene uključeni su i podaci o cijenama stanova POS-a (stanovi koji se prodaju na temelju Programa društveno poticane stanogradnje1)), pa su prosječne cijene za 2003. i prijašnje godine usporedive samo s onim cijenama stanova za 2004. i sljedeće godine kojima su prodavatelji "trgovačka društva i druge pravne osobe bez POS-a".</t>
  </si>
  <si>
    <t>Slika 32 - Omjer cijena nekretnina i dohotka (price-to-income)</t>
  </si>
  <si>
    <t>Eurostatov pokazatelj priuštivosti (house price-to-income ratio).</t>
  </si>
  <si>
    <t>Data extracted on 10/03/2026 17:29:35 from [ESTAT]</t>
  </si>
  <si>
    <t xml:space="preserve">Dataset: </t>
  </si>
  <si>
    <t>Standardised house price-to-income ratio - annual data [tipsho60__custom_20466164]</t>
  </si>
  <si>
    <t xml:space="preserve">Last updated: </t>
  </si>
  <si>
    <t>09/01/2026 11:00</t>
  </si>
  <si>
    <t>Time frequency</t>
  </si>
  <si>
    <t>Annual</t>
  </si>
  <si>
    <t>Unit of measure</t>
  </si>
  <si>
    <t>Price-to-income ratio, index 2015=100</t>
  </si>
  <si>
    <t>TIME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</si>
  <si>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</si>
  <si>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</si>
  <si>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</si>
  <si>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</si>
  <si>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</si>
  <si>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</si>
  <si>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</si>
  <si>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</si>
  <si>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</si>
  <si>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</si>
  <si>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</si>
  <si>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</si>
  <si>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</si>
  <si>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</si>
  <si>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</si>
  <si>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</si>
  <si>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</si>
  <si>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</si>
  <si>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</si>
  <si>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</si>
  <si>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</si>
  <si>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</si>
  <si>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</si>
  <si>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</si>
  <si>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</si>
  <si>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European Union - 27 countries (from 2020)</t>
  </si>
  <si>
    <t>:</t>
  </si>
  <si>
    <t>Euro area – 21 countries (from 2026)</t>
  </si>
  <si>
    <t>Euro area – 20 countries (2023-2025)</t>
  </si>
  <si>
    <t>Belgium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</si>
  <si>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</si>
  <si>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</si>
  <si>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</si>
  <si>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</si>
  <si>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</si>
  <si>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</si>
  <si>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</si>
  <si>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</si>
  <si>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</si>
  <si>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</si>
  <si>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</si>
  <si>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</si>
  <si>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</si>
  <si>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</si>
  <si>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</si>
  <si>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</si>
  <si>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</si>
  <si>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</si>
  <si>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</si>
  <si>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Romania</t>
  </si>
  <si>
    <t>Slovenia</t>
  </si>
  <si>
    <t>Slovakia</t>
  </si>
  <si>
    <t>Finland</t>
  </si>
  <si>
    <t>Sweden</t>
  </si>
  <si>
    <t>Special value</t>
  </si>
  <si>
    <t>not available</t>
  </si>
  <si>
    <t>*Standardizirani omjer cijena nekretnina i dohotka (House price-to-income ratio) definira se kao omjer trenutačnog omjera cijena i dohotka u odnosu na omjer koji je vladao u 2015. godini. Ako je taj omjer jednak 100, to znači da je trenutačni omjer cijena kuća i dohotka jednak omjeru koji je vladao u 2015. Dohodak se izračunava kao prilagođeni bruto raspoloživi dohodak kućanstava (B7G) po glavi stanovnika. Izvor: Eurostat</t>
  </si>
  <si>
    <t>Slika 33 - Cijene nekretnina vs dohodak (godišnje promjene)</t>
  </si>
  <si>
    <t>Godišnje stope rasta cijena nekretnina i dohotka; naizmjenična dominacija.</t>
  </si>
  <si>
    <t>Annual average rate of change</t>
  </si>
  <si>
    <t>GEO (Labels)</t>
  </si>
  <si>
    <t>Slika 34-35 - Indeks priuštivosti nekretnina (IPN): UKUPNO RH</t>
  </si>
  <si>
    <t>IPN za ukupno tržište (svi objekti), Hrvatska.</t>
  </si>
  <si>
    <t>Izvor: HNB (hedonički indeks), DZS (plaće); izračun (IPN) · obrada: Ekonomski lab / Arhivanalitika</t>
  </si>
  <si>
    <t>Indeks cijena stambenih objekata, 2025.=100 (mjesečna aproksimacija iz kvartalne serije PCHIP metodom)</t>
  </si>
  <si>
    <t>Prosječna neto plaća u HRK</t>
  </si>
  <si>
    <t>Indeks kupovne moći u nekretninama (samo plaće / cijene)</t>
  </si>
  <si>
    <t>Efektivna kamatna stopa (EKS)</t>
  </si>
  <si>
    <t>Udio mjesečnog anuiteta u mjesečnoj neto plaći</t>
  </si>
  <si>
    <t>Indeks priuštivosti nekretnina koje se kupuju na kredit</t>
  </si>
  <si>
    <t>Indeks priuštivosti nekretnina (IPN) koje se kupuju na kredit (2002:01 = 100)</t>
  </si>
  <si>
    <t>Help: vrijednost glavnice</t>
  </si>
  <si>
    <t>Ukupna kamata / glavnica kredita (R/G)</t>
  </si>
  <si>
    <t>Help: standardna ročnost kredita u godinama</t>
  </si>
  <si>
    <t>Indeks kupovne moći u nekretninama korigiran za R/G</t>
  </si>
  <si>
    <t>Indeks priuštivosti nekretnina koje se kupuju na kredit (2002:01=100)-alternativna formula</t>
  </si>
  <si>
    <t>Prosječna neto plaća HRK</t>
  </si>
  <si>
    <t>Prosječna neto plaća EUR</t>
  </si>
  <si>
    <t>Prosječna kamatna stopa na stambene kredite</t>
  </si>
  <si>
    <t>Efektivna kamatna stopa na stambene kredite</t>
  </si>
  <si>
    <t>Efektivna / prosječna u +%</t>
  </si>
  <si>
    <t>Indeks cijena stambenih objekata, 2015.=100</t>
  </si>
  <si>
    <t>Napomena</t>
  </si>
  <si>
    <t>Q1</t>
  </si>
  <si>
    <t>Mjesečna serija cijena nekretnina u stupcu C aproksimirana je iz kvartalne serije primjenom PCHIP spline interpolacije.</t>
  </si>
  <si>
    <t>Q2</t>
  </si>
  <si>
    <t>Plaće i EKS preuzeti su na mjesečnoj razini iz pomoćne tablice u stupcima V:AB.</t>
  </si>
  <si>
    <t>Q3</t>
  </si>
  <si>
    <t>Glavni izračun IPN-a vodi se na mjesečnoj razini od 2002-01 do 2025-12.</t>
  </si>
  <si>
    <t>Q4</t>
  </si>
  <si>
    <t>q/q</t>
  </si>
  <si>
    <t>Izvor:</t>
  </si>
  <si>
    <t>HNB, DZS, autori</t>
  </si>
  <si>
    <t>y/y</t>
  </si>
  <si>
    <t>CAGR</t>
  </si>
  <si>
    <t>od 2002:01 do 2025:12</t>
  </si>
  <si>
    <t>od 2002:02 do 2025:11</t>
  </si>
  <si>
    <t>last/min</t>
  </si>
  <si>
    <t>last/max</t>
  </si>
  <si>
    <t>Y/y (Dec)</t>
  </si>
  <si>
    <t>Y/y (Nov)</t>
  </si>
  <si>
    <t>y/y-2</t>
  </si>
  <si>
    <t>y/y-3</t>
  </si>
  <si>
    <t>Slika 34-35 - IPN: NOVI objekti</t>
  </si>
  <si>
    <t>IPN za nove stambene objekte.</t>
  </si>
  <si>
    <t>Indeks cijena novih stambenih objekata, 2025.=100 (mjesečna aproksimacija iz kvartalne serije PCHIP metodom)</t>
  </si>
  <si>
    <t>Indeks kupovne moći u novim stambenim objektima (samo plaće / cijene)</t>
  </si>
  <si>
    <t>Indeks priuštivosti novih stambenih objekata koje se kupuju na kredit</t>
  </si>
  <si>
    <t>Indeks priuštivosti novih stambenih objekata (IPN) koje se kupuju na kredit (2007:10 = 100)</t>
  </si>
  <si>
    <t>Indeks kupovne moći u novim stambenim objektima korigiran za R/G</t>
  </si>
  <si>
    <t>Indeks priuštivosti novih stambenih objekata koje se kupuju na kredit (2007:10=100)-alternativna formula</t>
  </si>
  <si>
    <t>Mjesečna serija cijena novi stambeni objekti u stupcu C aproksimirana je iz kvartalne serije primjenom PCHIP spline interpolacije.</t>
  </si>
  <si>
    <t>od 2007:10 do 2025:12</t>
  </si>
  <si>
    <t>od 2007:11 do 2025:11</t>
  </si>
  <si>
    <t>Slika 34-35 - IPN: POSTOJEĆI objekti</t>
  </si>
  <si>
    <t>IPN za postojeće stambene objekte (veći udjel u kupoprodajama).</t>
  </si>
  <si>
    <t>Indeks cijena postojećih stambenih objekata, 2025.=100 (mjesečna aproksimacija iz kvartalne serije PCHIP metodom)</t>
  </si>
  <si>
    <t>Indeks kupovne moći u postojećim stambenim objektima (samo plaće / cijene)</t>
  </si>
  <si>
    <t>Indeks priuštivosti postojećih stambenih objekata koje se kupuju na kredit</t>
  </si>
  <si>
    <t>Indeks priuštivosti postojećih stambenih objekata (IPN) koje se kupuju na kredit (2007:10 = 100)</t>
  </si>
  <si>
    <t>Indeks kupovne moći u postojećim stambenim objektima korigiran za R/G</t>
  </si>
  <si>
    <t>Indeks priuštivosti postojećih stambenih objekata koje se kupuju na kredit (2007:10=100)-alternativna formula</t>
  </si>
  <si>
    <t>Mjesečna serija cijena postojeći stambeni objekti u stupcu C aproksimirana je iz kvartalne serije primjenom PCHIP spline interpolacije.</t>
  </si>
  <si>
    <t>Slika 36 - Regionalna raspodjela cijena stanova po gradovima</t>
  </si>
  <si>
    <t>Raspodjela cijene po m² (P5/P25/Medijan/P75/P95) po gradovima; obalni gradovi izdvojeni.</t>
  </si>
  <si>
    <t>Izvor: DZS / evidencija kupoprodaja · obrada: Ekonomski lab / Arhivanalitika</t>
  </si>
  <si>
    <t>Grad</t>
  </si>
  <si>
    <t>P5</t>
  </si>
  <si>
    <t>P95</t>
  </si>
  <si>
    <t>Obalni grad</t>
  </si>
  <si>
    <t>Split</t>
  </si>
  <si>
    <t>Da</t>
  </si>
  <si>
    <t>Dubrovnik</t>
  </si>
  <si>
    <t>Ne</t>
  </si>
  <si>
    <t>Zadar</t>
  </si>
  <si>
    <t>Rijeka</t>
  </si>
  <si>
    <t>Kaštela</t>
  </si>
  <si>
    <t>Pula - Pola</t>
  </si>
  <si>
    <t>Šibenik</t>
  </si>
  <si>
    <t>Samobor</t>
  </si>
  <si>
    <t>Velika Gorica</t>
  </si>
  <si>
    <t>Krapina</t>
  </si>
  <si>
    <t>Pazin</t>
  </si>
  <si>
    <t>Varaždin</t>
  </si>
  <si>
    <t>Koprivnica</t>
  </si>
  <si>
    <t>Karlovac</t>
  </si>
  <si>
    <t>Čakovec</t>
  </si>
  <si>
    <t>Osijek</t>
  </si>
  <si>
    <t>Bjelovar</t>
  </si>
  <si>
    <t>Virovitica</t>
  </si>
  <si>
    <t>Slavonski Brod</t>
  </si>
  <si>
    <t>Vinkovci</t>
  </si>
  <si>
    <t>Sisak</t>
  </si>
  <si>
    <t>Gospić</t>
  </si>
  <si>
    <t>Požega</t>
  </si>
  <si>
    <t>Vukovar</t>
  </si>
  <si>
    <t>Izvor: EIZ, MPGI  ·  obrada: Ekonomski lab / Arhivanalitika</t>
  </si>
  <si>
    <t>Tablica 1 - Utjecaj kamatne stope i ročnosti na priuštivost</t>
  </si>
  <si>
    <t>Primjer: rast mjesečnog opterećenja / troška kredita ovisno o ročnosti i kamatnoj stopi.</t>
  </si>
  <si>
    <t>Izvor: izračun · obrada: Ekonomski lab / Arhivanalitika</t>
  </si>
  <si>
    <t>Iznos kredita uz mjesečni anuitet od 700 EUR</t>
  </si>
  <si>
    <t>20 godina</t>
  </si>
  <si>
    <t>30 godina</t>
  </si>
  <si>
    <t>Kamatna stopa</t>
  </si>
  <si>
    <t>Iznos kredita</t>
  </si>
  <si>
    <t>Izvor: autori na temelju kreditnog kalkulatora</t>
  </si>
  <si>
    <t>Tablica 2 - Cijene i promet stanova u Hrvatskoj</t>
  </si>
  <si>
    <t>Kvartalni pokazatelji cijena i prometa stanova (indeks, broj i vrijednost kupoprodaja).</t>
  </si>
  <si>
    <t>Izvor: DZS / Eurostat · obrada: Ekonomski lab / Arhivanalitika</t>
  </si>
  <si>
    <t>Tablica J3: Indeksi cijena stambenih objekata</t>
  </si>
  <si>
    <t>Indeksi cijena stambenih objekata</t>
  </si>
  <si>
    <t>Bazni indeksi, 2015. = 100a</t>
  </si>
  <si>
    <t>Tromjesečne stope promjene (u %)</t>
  </si>
  <si>
    <t>Godišnje stope promjene (u %)</t>
  </si>
  <si>
    <t>Novi stambeni objekti</t>
  </si>
  <si>
    <t>Postojeći stambeni objekti</t>
  </si>
  <si>
    <t xml:space="preserve">2002. </t>
  </si>
  <si>
    <t>…</t>
  </si>
  <si>
    <t xml:space="preserve">2005. </t>
  </si>
  <si>
    <t xml:space="preserve">2007. </t>
  </si>
  <si>
    <t>1. tr.</t>
  </si>
  <si>
    <t>2. tr.</t>
  </si>
  <si>
    <t>3. tr.</t>
  </si>
  <si>
    <t>4. tr.</t>
  </si>
  <si>
    <t>4.tr.</t>
  </si>
  <si>
    <t>a Indeksi (od prvog tromjesječja 2017. referentno razdoblje za indeks cijena stambenih nekretnina jest 2015. = 100.).</t>
  </si>
  <si>
    <t>b Prema Eurostatovoj praksi, promjene u referentnoj godini dovele su do revizije prethodno objavljenih stopa promjene zbog toga što se stope promjene izračunane iz serije 2015. = 100 mogu razlikovati od stopa promjene izračunanih iz serije 2010. = 100 zbog zaokruživanja.</t>
  </si>
  <si>
    <t>Napomena: Za potrebe korisnika, u suradnji  Državnog zavoda za statistiku i Hrvatske narodne banke, izračunata je produljena tromjesečna serija indeksa od prvog tromjesečja 2002., otkada su dostupni podaci Porezne uprave Ministarstva financija za kategoriju ukupno i za tri definirana geografska područja – Grad Zagreb, Jadran i Ostalo.</t>
  </si>
  <si>
    <t>Tablica B (Dodatak) - Izdane dozvole (stanovi) po županijama</t>
  </si>
  <si>
    <t>Broj stanova za koje su izdane građevinske dozvole, po županijama.</t>
  </si>
  <si>
    <t>Izvor: DZS (tab 3.2.3.) · obrada: Ekonomski lab / Arhivanalitika</t>
  </si>
  <si>
    <t>BROJ STANOVA ZA KOJE SU IZDANE GRAĐEVINSKE DOZVOLE</t>
  </si>
  <si>
    <t>DZS/HNB, izračun (IPN) Arhivanalitika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</si>
</sst>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0.0_)"/>
    <numFmt numFmtId="165" formatCode="0.0"/>
    <numFmt numFmtId="166" formatCode="0.0000"/>
    <numFmt numFmtId="167" formatCode="#\ ###\ ##0"/>
    <numFmt numFmtId="168" formatCode="0.0%"/>
    <numFmt numFmtId="169" formatCode="#,##0_ ;\-#,##0\ "/>
    <numFmt numFmtId="170" formatCode="_-* #,##0_-;\-* #,##0_-;_-* \-??_-;_-@_-"/>
    <numFmt numFmtId="171" formatCode="[$-41A]mmm\-yy;@"/>
    <numFmt numFmtId="172" formatCode="#,##0.0"/>
    <numFmt numFmtId="173" formatCode="yyyy\."/>
    <numFmt numFmtId="174" formatCode="mmm\-yy"/>
    <numFmt numFmtId="175" formatCode="#,##0_);\(#,##0\)"/>
    <numFmt numFmtId="176" formatCode="mm\.yy\."/>
    <numFmt numFmtId="177" formatCode="yyyy\-mm\-dd"/>
    <numFmt numFmtId="178" formatCode="0.000"/>
    <numFmt numFmtId="179" formatCode="yyyy\-mm"/>
    <numFmt numFmtId="180" formatCode="#,##0\ [$HRK]"/>
    <numFmt numFmtId="181" formatCode="_-* #,##0.0_-;\-* #,##0.0_-;_-* \-??_-;_-@_-"/>
    <numFmt numFmtId="182" formatCode="#,##0&quot; €&quot;"/>
    <numFmt numFmtId="183" formatCode="#,##0.#########"/>
    <numFmt numFmtId="184" formatCode="#,##0.##########"/>
    <numFmt numFmtId="185" formatCode="General_)"/>
    <numFmt numFmtId="186" formatCode="#\ ###\ ###\ ##0.0;\-#\ ###\ ###\ ##0.0"/>
  </numFmts>
  <fonts count="34" x14ac:knownFonts="1">
    <font>
      <sz val="11"/>
      <color theme="1"/>
      <name val="Calibri"/>
      <family val="2"/>
      <charset val="1"/>
    </font>
    <font>
      <b/>
      <sz val="13"/>
      <color rgb="FF1A1A1A"/>
      <name val="Arial"/>
      <family val="2"/>
      <charset val="1"/>
    </font>
    <font>
      <sz val="10"/>
      <color rgb="FF6B6B6B"/>
      <name val="Arial"/>
      <family val="2"/>
      <charset val="1"/>
    </font>
    <font>
      <i/>
      <sz val="9"/>
      <color rgb="FF6B6B6B"/>
      <name val="Arial"/>
      <family val="2"/>
      <charset val="1"/>
    </font>
    <font>
      <b/>
      <sz val="10"/>
      <color rgb="FF1A1A1A"/>
      <name val="Arial"/>
      <family val="2"/>
      <charset val="1"/>
    </font>
    <font>
      <sz val="10"/>
      <name val="Arial"/>
      <family val="2"/>
      <charset val="1"/>
    </font>
    <font>
      <sz val="10"/>
      <color rgb="FFB01030"/>
      <name val="Arial"/>
      <family val="2"/>
      <charset val="1"/>
    </font>
    <font>
      <sz val="10"/>
      <color rgb="FF1F5FA6"/>
      <name val="Arial"/>
      <family val="2"/>
      <charset val="1"/>
    </font>
    <font>
      <i/>
      <sz val="8.5"/>
      <color rgb="FF6B6B6B"/>
      <name val="Arial"/>
      <family val="2"/>
      <charset val="1"/>
    </font>
    <font>
      <b/>
      <sz val="9.5"/>
      <color rgb="FF1A1A1A"/>
      <name val="Arial"/>
      <family val="2"/>
      <charset val="1"/>
    </font>
    <font>
      <sz val="9"/>
      <color rgb="FF0000CC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8000"/>
      <name val="Arial"/>
      <family val="2"/>
      <charset val="1"/>
    </font>
    <font>
      <b/>
      <sz val="11"/>
      <color rgb="FF1A1A1A"/>
      <name val="Arial"/>
      <family val="2"/>
      <charset val="1"/>
    </font>
    <font>
      <b/>
      <sz val="9"/>
      <color rgb="FF1A1A1A"/>
      <name val="Arial"/>
      <family val="2"/>
      <charset val="1"/>
    </font>
    <font>
      <sz val="8.5"/>
      <color rgb="FF0000CC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11"/>
      <name val="Cambria"/>
      <family val="1"/>
      <charset val="1"/>
    </font>
    <font>
      <b/>
      <sz val="10"/>
      <name val="Cambria"/>
      <family val="1"/>
      <charset val="1"/>
    </font>
    <font>
      <b/>
      <sz val="9"/>
      <name val="Cambria"/>
      <family val="1"/>
      <charset val="1"/>
    </font>
    <font>
      <b/>
      <sz val="12"/>
      <name val="Cambria"/>
      <family val="1"/>
      <charset val="1"/>
    </font>
    <font>
      <b/>
      <sz val="8"/>
      <name val="Cambria"/>
      <family val="1"/>
      <charset val="1"/>
    </font>
    <font>
      <b/>
      <sz val="10"/>
      <name val="Arial"/>
      <family val="2"/>
      <charset val="1"/>
    </font>
    <font>
      <b/>
      <sz val="13"/>
      <name val="Cambria"/>
      <family val="1"/>
      <charset val="1"/>
    </font>
    <font>
      <b/>
      <sz val="14"/>
      <name val="Cambria"/>
      <family val="1"/>
      <charset val="1"/>
    </font>
    <font>
      <b/>
      <sz val="20"/>
      <name val="Cambria"/>
      <family val="1"/>
      <charset val="1"/>
    </font>
    <font>
      <b/>
      <sz val="16"/>
      <name val="Cambria"/>
      <family val="1"/>
      <charset val="1"/>
    </font>
    <font>
      <b/>
      <sz val="16"/>
      <color rgb="FF1A1A1A"/>
      <name val="Arial"/>
      <family val="2"/>
    </font>
    <font>
      <i/>
      <sz val="10"/>
      <color rgb="FF6B6B6B"/>
      <name val="Arial"/>
      <family val="2"/>
    </font>
    <font>
      <b/>
      <sz val="11"/>
      <color rgb="FFFFFFFF"/>
      <name val="Arial"/>
      <family val="2"/>
    </font>
    <font>
      <u/>
      <sz val="11"/>
      <color rgb="FF1F3B66"/>
      <name val="Arial"/>
      <family val="2"/>
    </font>
    <font>
      <sz val="11"/>
      <color rgb="FF1A1A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9E5DB"/>
        <bgColor rgb="FFDCE6F0"/>
      </patternFill>
    </fill>
    <fill>
      <patternFill patternType="solid">
        <fgColor rgb="FFDCE6F0"/>
        <bgColor rgb="FFE9E5DB"/>
      </patternFill>
    </fill>
    <fill>
      <patternFill patternType="solid">
        <fgColor rgb="FF1F3B66"/>
      </patternFill>
    </fill>
  </fills>
  <borders count="4">
    <border>
      <left/>
      <right/>
      <top/>
      <bottom/>
      <diagonal/>
    </border>
    <border>
      <left/>
      <right/>
      <top/>
      <bottom style="thin">
        <color rgb="FFD5D2C8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98">
    <xf numFmtId="0" fontId="0" fillId="0" borderId="0" xfId="0"/>
    <xf numFmtId="164" fontId="23" fillId="0" borderId="0" xfId="0" applyNumberFormat="1" applyFont="1"/>
    <xf numFmtId="0" fontId="22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0" xfId="0" applyFont="1"/>
    <xf numFmtId="165" fontId="6" fillId="0" borderId="0" xfId="0" applyNumberFormat="1" applyFont="1"/>
    <xf numFmtId="165" fontId="7" fillId="0" borderId="0" xfId="0" applyNumberFormat="1" applyFont="1"/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165" fontId="12" fillId="0" borderId="0" xfId="0" applyNumberFormat="1" applyFont="1"/>
    <xf numFmtId="0" fontId="13" fillId="3" borderId="0" xfId="0" applyFont="1" applyFill="1"/>
    <xf numFmtId="0" fontId="0" fillId="3" borderId="0" xfId="0" applyFill="1"/>
    <xf numFmtId="0" fontId="14" fillId="2" borderId="1" xfId="0" applyFont="1" applyFill="1" applyBorder="1" applyAlignment="1">
      <alignment horizontal="center"/>
    </xf>
    <xf numFmtId="1" fontId="14" fillId="0" borderId="0" xfId="0" applyNumberFormat="1" applyFont="1"/>
    <xf numFmtId="2" fontId="15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0" fontId="9" fillId="2" borderId="1" xfId="0" applyFont="1" applyFill="1" applyBorder="1" applyAlignment="1">
      <alignment horizontal="center" wrapText="1"/>
    </xf>
    <xf numFmtId="0" fontId="16" fillId="0" borderId="0" xfId="0" applyFont="1"/>
    <xf numFmtId="3" fontId="10" fillId="0" borderId="0" xfId="0" applyNumberFormat="1" applyFont="1"/>
    <xf numFmtId="165" fontId="17" fillId="0" borderId="0" xfId="0" applyNumberFormat="1" applyFont="1"/>
    <xf numFmtId="0" fontId="14" fillId="2" borderId="1" xfId="0" applyFont="1" applyFill="1" applyBorder="1" applyAlignment="1">
      <alignment horizontal="center" wrapText="1"/>
    </xf>
    <xf numFmtId="0" fontId="18" fillId="0" borderId="0" xfId="0" applyFont="1"/>
    <xf numFmtId="166" fontId="10" fillId="0" borderId="0" xfId="0" applyNumberFormat="1" applyFont="1"/>
    <xf numFmtId="0" fontId="4" fillId="3" borderId="0" xfId="0" applyFont="1" applyFill="1"/>
    <xf numFmtId="165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9" fontId="0" fillId="0" borderId="0" xfId="0" applyNumberFormat="1"/>
    <xf numFmtId="49" fontId="0" fillId="0" borderId="0" xfId="0" applyNumberFormat="1"/>
    <xf numFmtId="167" fontId="0" fillId="0" borderId="0" xfId="0" applyNumberFormat="1"/>
    <xf numFmtId="3" fontId="0" fillId="0" borderId="0" xfId="0" applyNumberFormat="1"/>
    <xf numFmtId="168" fontId="0" fillId="0" borderId="0" xfId="0" applyNumberFormat="1"/>
    <xf numFmtId="0" fontId="21" fillId="0" borderId="0" xfId="0" applyFont="1"/>
    <xf numFmtId="169" fontId="0" fillId="0" borderId="0" xfId="0" applyNumberFormat="1"/>
    <xf numFmtId="170" fontId="20" fillId="0" borderId="0" xfId="0" applyNumberFormat="1" applyFont="1"/>
    <xf numFmtId="168" fontId="20" fillId="0" borderId="0" xfId="0" applyNumberFormat="1" applyFont="1"/>
    <xf numFmtId="170" fontId="0" fillId="0" borderId="0" xfId="0" applyNumberFormat="1"/>
    <xf numFmtId="171" fontId="0" fillId="0" borderId="0" xfId="0" applyNumberFormat="1"/>
    <xf numFmtId="172" fontId="22" fillId="0" borderId="0" xfId="0" applyNumberFormat="1" applyFont="1"/>
    <xf numFmtId="172" fontId="0" fillId="0" borderId="0" xfId="0" applyNumberFormat="1"/>
    <xf numFmtId="0" fontId="23" fillId="0" borderId="0" xfId="0" applyFont="1"/>
    <xf numFmtId="173" fontId="0" fillId="0" borderId="0" xfId="0" applyNumberFormat="1"/>
    <xf numFmtId="174" fontId="0" fillId="0" borderId="0" xfId="0" applyNumberFormat="1"/>
    <xf numFmtId="2" fontId="0" fillId="0" borderId="0" xfId="0" applyNumberFormat="1"/>
    <xf numFmtId="175" fontId="0" fillId="0" borderId="0" xfId="0" applyNumberFormat="1"/>
    <xf numFmtId="176" fontId="23" fillId="0" borderId="0" xfId="0" applyNumberFormat="1" applyFont="1"/>
    <xf numFmtId="172" fontId="23" fillId="0" borderId="0" xfId="0" applyNumberFormat="1" applyFont="1"/>
    <xf numFmtId="168" fontId="23" fillId="0" borderId="0" xfId="0" applyNumberFormat="1" applyFont="1"/>
    <xf numFmtId="177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166" fontId="0" fillId="0" borderId="0" xfId="0" applyNumberFormat="1"/>
    <xf numFmtId="178" fontId="0" fillId="0" borderId="0" xfId="0" applyNumberFormat="1"/>
    <xf numFmtId="1" fontId="0" fillId="0" borderId="0" xfId="0" applyNumberFormat="1"/>
    <xf numFmtId="179" fontId="0" fillId="0" borderId="0" xfId="0" applyNumberFormat="1"/>
    <xf numFmtId="0" fontId="24" fillId="0" borderId="0" xfId="0" applyFont="1"/>
    <xf numFmtId="0" fontId="25" fillId="0" borderId="0" xfId="0" applyFont="1"/>
    <xf numFmtId="0" fontId="26" fillId="0" borderId="0" xfId="0" applyFont="1"/>
    <xf numFmtId="9" fontId="19" fillId="0" borderId="0" xfId="0" applyNumberFormat="1" applyFont="1"/>
    <xf numFmtId="180" fontId="20" fillId="0" borderId="0" xfId="0" applyNumberFormat="1" applyFont="1"/>
    <xf numFmtId="180" fontId="0" fillId="0" borderId="0" xfId="0" applyNumberFormat="1"/>
    <xf numFmtId="181" fontId="0" fillId="0" borderId="0" xfId="0" applyNumberFormat="1"/>
    <xf numFmtId="182" fontId="20" fillId="0" borderId="0" xfId="0" applyNumberFormat="1" applyFont="1"/>
    <xf numFmtId="182" fontId="0" fillId="0" borderId="0" xfId="0" applyNumberFormat="1"/>
    <xf numFmtId="183" fontId="0" fillId="0" borderId="0" xfId="0" applyNumberFormat="1"/>
    <xf numFmtId="184" fontId="0" fillId="0" borderId="0" xfId="0" applyNumberFormat="1"/>
    <xf numFmtId="10" fontId="22" fillId="0" borderId="0" xfId="0" applyNumberFormat="1" applyFont="1"/>
    <xf numFmtId="10" fontId="0" fillId="0" borderId="0" xfId="0" applyNumberFormat="1"/>
    <xf numFmtId="185" fontId="22" fillId="0" borderId="0" xfId="0" applyNumberFormat="1" applyFont="1"/>
    <xf numFmtId="186" fontId="0" fillId="0" borderId="0" xfId="0" applyNumberFormat="1"/>
    <xf numFmtId="185" fontId="0" fillId="0" borderId="0" xfId="0" applyNumberFormat="1"/>
    <xf numFmtId="173" fontId="23" fillId="0" borderId="0" xfId="0" applyNumberFormat="1" applyFont="1"/>
    <xf numFmtId="165" fontId="23" fillId="0" borderId="0" xfId="0" applyNumberFormat="1" applyFont="1"/>
    <xf numFmtId="164" fontId="0" fillId="0" borderId="0" xfId="0" applyNumberFormat="1"/>
    <xf numFmtId="0" fontId="29" fillId="0" borderId="0" xfId="0" applyFont="1"/>
    <xf numFmtId="0" fontId="30" fillId="0" borderId="0" xfId="0" applyFont="1"/>
    <xf numFmtId="0" fontId="31" fillId="4" borderId="2" xfId="0" applyFont="1" applyFill="1" applyBorder="1" applyAlignment="1">
      <alignment horizontal="left" vertical="center"/>
    </xf>
    <xf numFmtId="0" fontId="32" fillId="0" borderId="3" xfId="0" applyFont="1" applyBorder="1" applyAlignment="1">
      <alignment horizontal="left"/>
    </xf>
    <xf numFmtId="0" fontId="33" fillId="0" borderId="3" xfId="0" applyFont="1" applyBorder="1" applyAlignment="1">
      <alignment horizontal="left" wrapText="1"/>
    </xf>
    <xf numFmtId="0" fontId="0" fillId="0" borderId="0" xfId="0"/>
    <xf numFmtId="0" fontId="22" fillId="0" borderId="0" xfId="0" applyFont="1"/>
    <xf numFmtId="0" fontId="27" fillId="0" borderId="0" xfId="0" applyFont="1"/>
    <xf numFmtId="0" fontId="28" fillId="0" borderId="0" xfId="0" applyFont="1"/>
    <xf numFmtId="164" fontId="23" fillId="0" borderId="0" xfId="0" applyNumberFormat="1" applyFont="1"/>
    <xf numFmtId="186" fontId="23" fillId="0" borderId="0" xfId="0" applyNumberFormat="1" applyFont="1"/>
    <xf numFmtId="186" fontId="21" fillId="0" borderId="0" xfId="0" applyNumberFormat="1" applyFont="1"/>
    <xf numFmtId="186" fontId="2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B0103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6B2C5F"/>
      <rgbColor rgb="FFE9E5DB"/>
      <rgbColor rgb="FFDCE6F0"/>
      <rgbColor rgb="FF660066"/>
      <rgbColor rgb="FFFF8080"/>
      <rgbColor rgb="FF1F5FA6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5D2C8"/>
      <rgbColor rgb="FF3366FF"/>
      <rgbColor rgb="FF33CCCC"/>
      <rgbColor rgb="FF99CC00"/>
      <rgbColor rgb="FFFFCC00"/>
      <rgbColor rgb="FFC9A227"/>
      <rgbColor rgb="FFC77B0A"/>
      <rgbColor rgb="FF6B6B6B"/>
      <rgbColor rgb="FFA6A6A0"/>
      <rgbColor rgb="FF1F3B66"/>
      <rgbColor rgb="FF1D9E75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Proizvodnja u građevinarstvu (NACE F, ukupno) – EU vs Hrvatska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1'!$B$5</c:f>
              <c:strCache>
                <c:ptCount val="1"/>
                <c:pt idx="0">
                  <c:v>Hrvatska</c:v>
                </c:pt>
              </c:strCache>
            </c:strRef>
          </c:tx>
          <c:spPr>
            <a:ln w="2196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1'!$A$6:$A$261</c:f>
              <c:strCache>
                <c:ptCount val="256"/>
                <c:pt idx="0">
                  <c:v>2005-01</c:v>
                </c:pt>
                <c:pt idx="1">
                  <c:v>2005-02</c:v>
                </c:pt>
                <c:pt idx="2">
                  <c:v>2005-03</c:v>
                </c:pt>
                <c:pt idx="3">
                  <c:v>2005-04</c:v>
                </c:pt>
                <c:pt idx="4">
                  <c:v>2005-05</c:v>
                </c:pt>
                <c:pt idx="5">
                  <c:v>2005-06</c:v>
                </c:pt>
                <c:pt idx="6">
                  <c:v>2005-07</c:v>
                </c:pt>
                <c:pt idx="7">
                  <c:v>2005-08</c:v>
                </c:pt>
                <c:pt idx="8">
                  <c:v>2005-09</c:v>
                </c:pt>
                <c:pt idx="9">
                  <c:v>2005-10</c:v>
                </c:pt>
                <c:pt idx="10">
                  <c:v>2005-11</c:v>
                </c:pt>
                <c:pt idx="11">
                  <c:v>2005-12</c:v>
                </c:pt>
                <c:pt idx="12">
                  <c:v>2006-01</c:v>
                </c:pt>
                <c:pt idx="13">
                  <c:v>2006-02</c:v>
                </c:pt>
                <c:pt idx="14">
                  <c:v>2006-03</c:v>
                </c:pt>
                <c:pt idx="15">
                  <c:v>2006-04</c:v>
                </c:pt>
                <c:pt idx="16">
                  <c:v>2006-05</c:v>
                </c:pt>
                <c:pt idx="17">
                  <c:v>2006-06</c:v>
                </c:pt>
                <c:pt idx="18">
                  <c:v>2006-07</c:v>
                </c:pt>
                <c:pt idx="19">
                  <c:v>2006-08</c:v>
                </c:pt>
                <c:pt idx="20">
                  <c:v>2006-09</c:v>
                </c:pt>
                <c:pt idx="21">
                  <c:v>2006-10</c:v>
                </c:pt>
                <c:pt idx="22">
                  <c:v>2006-11</c:v>
                </c:pt>
                <c:pt idx="23">
                  <c:v>2006-12</c:v>
                </c:pt>
                <c:pt idx="24">
                  <c:v>2007-01</c:v>
                </c:pt>
                <c:pt idx="25">
                  <c:v>2007-02</c:v>
                </c:pt>
                <c:pt idx="26">
                  <c:v>2007-03</c:v>
                </c:pt>
                <c:pt idx="27">
                  <c:v>2007-04</c:v>
                </c:pt>
                <c:pt idx="28">
                  <c:v>2007-05</c:v>
                </c:pt>
                <c:pt idx="29">
                  <c:v>2007-06</c:v>
                </c:pt>
                <c:pt idx="30">
                  <c:v>2007-07</c:v>
                </c:pt>
                <c:pt idx="31">
                  <c:v>2007-08</c:v>
                </c:pt>
                <c:pt idx="32">
                  <c:v>2007-09</c:v>
                </c:pt>
                <c:pt idx="33">
                  <c:v>2007-10</c:v>
                </c:pt>
                <c:pt idx="34">
                  <c:v>2007-11</c:v>
                </c:pt>
                <c:pt idx="35">
                  <c:v>2007-12</c:v>
                </c:pt>
                <c:pt idx="36">
                  <c:v>2008-01</c:v>
                </c:pt>
                <c:pt idx="37">
                  <c:v>2008-02</c:v>
                </c:pt>
                <c:pt idx="38">
                  <c:v>2008-03</c:v>
                </c:pt>
                <c:pt idx="39">
                  <c:v>2008-04</c:v>
                </c:pt>
                <c:pt idx="40">
                  <c:v>2008-05</c:v>
                </c:pt>
                <c:pt idx="41">
                  <c:v>2008-06</c:v>
                </c:pt>
                <c:pt idx="42">
                  <c:v>2008-07</c:v>
                </c:pt>
                <c:pt idx="43">
                  <c:v>2008-08</c:v>
                </c:pt>
                <c:pt idx="44">
                  <c:v>2008-09</c:v>
                </c:pt>
                <c:pt idx="45">
                  <c:v>2008-10</c:v>
                </c:pt>
                <c:pt idx="46">
                  <c:v>2008-11</c:v>
                </c:pt>
                <c:pt idx="47">
                  <c:v>2008-12</c:v>
                </c:pt>
                <c:pt idx="48">
                  <c:v>2009-01</c:v>
                </c:pt>
                <c:pt idx="49">
                  <c:v>2009-02</c:v>
                </c:pt>
                <c:pt idx="50">
                  <c:v>2009-03</c:v>
                </c:pt>
                <c:pt idx="51">
                  <c:v>2009-04</c:v>
                </c:pt>
                <c:pt idx="52">
                  <c:v>2009-05</c:v>
                </c:pt>
                <c:pt idx="53">
                  <c:v>2009-06</c:v>
                </c:pt>
                <c:pt idx="54">
                  <c:v>2009-07</c:v>
                </c:pt>
                <c:pt idx="55">
                  <c:v>2009-08</c:v>
                </c:pt>
                <c:pt idx="56">
                  <c:v>2009-09</c:v>
                </c:pt>
                <c:pt idx="57">
                  <c:v>2009-10</c:v>
                </c:pt>
                <c:pt idx="58">
                  <c:v>2009-11</c:v>
                </c:pt>
                <c:pt idx="59">
                  <c:v>2009-12</c:v>
                </c:pt>
                <c:pt idx="60">
                  <c:v>2010-01</c:v>
                </c:pt>
                <c:pt idx="61">
                  <c:v>2010-02</c:v>
                </c:pt>
                <c:pt idx="62">
                  <c:v>2010-03</c:v>
                </c:pt>
                <c:pt idx="63">
                  <c:v>2010-04</c:v>
                </c:pt>
                <c:pt idx="64">
                  <c:v>2010-05</c:v>
                </c:pt>
                <c:pt idx="65">
                  <c:v>2010-06</c:v>
                </c:pt>
                <c:pt idx="66">
                  <c:v>2010-07</c:v>
                </c:pt>
                <c:pt idx="67">
                  <c:v>2010-08</c:v>
                </c:pt>
                <c:pt idx="68">
                  <c:v>2010-09</c:v>
                </c:pt>
                <c:pt idx="69">
                  <c:v>2010-10</c:v>
                </c:pt>
                <c:pt idx="70">
                  <c:v>2010-11</c:v>
                </c:pt>
                <c:pt idx="71">
                  <c:v>2010-12</c:v>
                </c:pt>
                <c:pt idx="72">
                  <c:v>2011-01</c:v>
                </c:pt>
                <c:pt idx="73">
                  <c:v>2011-02</c:v>
                </c:pt>
                <c:pt idx="74">
                  <c:v>2011-03</c:v>
                </c:pt>
                <c:pt idx="75">
                  <c:v>2011-04</c:v>
                </c:pt>
                <c:pt idx="76">
                  <c:v>2011-05</c:v>
                </c:pt>
                <c:pt idx="77">
                  <c:v>2011-06</c:v>
                </c:pt>
                <c:pt idx="78">
                  <c:v>2011-07</c:v>
                </c:pt>
                <c:pt idx="79">
                  <c:v>2011-08</c:v>
                </c:pt>
                <c:pt idx="80">
                  <c:v>2011-09</c:v>
                </c:pt>
                <c:pt idx="81">
                  <c:v>2011-10</c:v>
                </c:pt>
                <c:pt idx="82">
                  <c:v>2011-11</c:v>
                </c:pt>
                <c:pt idx="83">
                  <c:v>2011-12</c:v>
                </c:pt>
                <c:pt idx="84">
                  <c:v>2012-01</c:v>
                </c:pt>
                <c:pt idx="85">
                  <c:v>2012-02</c:v>
                </c:pt>
                <c:pt idx="86">
                  <c:v>2012-03</c:v>
                </c:pt>
                <c:pt idx="87">
                  <c:v>2012-04</c:v>
                </c:pt>
                <c:pt idx="88">
                  <c:v>2012-05</c:v>
                </c:pt>
                <c:pt idx="89">
                  <c:v>2012-06</c:v>
                </c:pt>
                <c:pt idx="90">
                  <c:v>2012-07</c:v>
                </c:pt>
                <c:pt idx="91">
                  <c:v>2012-08</c:v>
                </c:pt>
                <c:pt idx="92">
                  <c:v>2012-09</c:v>
                </c:pt>
                <c:pt idx="93">
                  <c:v>2012-10</c:v>
                </c:pt>
                <c:pt idx="94">
                  <c:v>2012-11</c:v>
                </c:pt>
                <c:pt idx="95">
                  <c:v>2012-12</c:v>
                </c:pt>
                <c:pt idx="96">
                  <c:v>2013-01</c:v>
                </c:pt>
                <c:pt idx="97">
                  <c:v>2013-02</c:v>
                </c:pt>
                <c:pt idx="98">
                  <c:v>2013-03</c:v>
                </c:pt>
                <c:pt idx="99">
                  <c:v>2013-04</c:v>
                </c:pt>
                <c:pt idx="100">
                  <c:v>2013-05</c:v>
                </c:pt>
                <c:pt idx="101">
                  <c:v>2013-06</c:v>
                </c:pt>
                <c:pt idx="102">
                  <c:v>2013-07</c:v>
                </c:pt>
                <c:pt idx="103">
                  <c:v>2013-08</c:v>
                </c:pt>
                <c:pt idx="104">
                  <c:v>2013-09</c:v>
                </c:pt>
                <c:pt idx="105">
                  <c:v>2013-10</c:v>
                </c:pt>
                <c:pt idx="106">
                  <c:v>2013-11</c:v>
                </c:pt>
                <c:pt idx="107">
                  <c:v>2013-12</c:v>
                </c:pt>
                <c:pt idx="108">
                  <c:v>2014-01</c:v>
                </c:pt>
                <c:pt idx="109">
                  <c:v>2014-02</c:v>
                </c:pt>
                <c:pt idx="110">
                  <c:v>2014-03</c:v>
                </c:pt>
                <c:pt idx="111">
                  <c:v>2014-04</c:v>
                </c:pt>
                <c:pt idx="112">
                  <c:v>2014-05</c:v>
                </c:pt>
                <c:pt idx="113">
                  <c:v>2014-06</c:v>
                </c:pt>
                <c:pt idx="114">
                  <c:v>2014-07</c:v>
                </c:pt>
                <c:pt idx="115">
                  <c:v>2014-08</c:v>
                </c:pt>
                <c:pt idx="116">
                  <c:v>2014-09</c:v>
                </c:pt>
                <c:pt idx="117">
                  <c:v>2014-10</c:v>
                </c:pt>
                <c:pt idx="118">
                  <c:v>2014-11</c:v>
                </c:pt>
                <c:pt idx="119">
                  <c:v>2014-12</c:v>
                </c:pt>
                <c:pt idx="120">
                  <c:v>2015-01</c:v>
                </c:pt>
                <c:pt idx="121">
                  <c:v>2015-02</c:v>
                </c:pt>
                <c:pt idx="122">
                  <c:v>2015-03</c:v>
                </c:pt>
                <c:pt idx="123">
                  <c:v>2015-04</c:v>
                </c:pt>
                <c:pt idx="124">
                  <c:v>2015-05</c:v>
                </c:pt>
                <c:pt idx="125">
                  <c:v>2015-06</c:v>
                </c:pt>
                <c:pt idx="126">
                  <c:v>2015-07</c:v>
                </c:pt>
                <c:pt idx="127">
                  <c:v>2015-08</c:v>
                </c:pt>
                <c:pt idx="128">
                  <c:v>2015-09</c:v>
                </c:pt>
                <c:pt idx="129">
                  <c:v>2015-10</c:v>
                </c:pt>
                <c:pt idx="130">
                  <c:v>2015-11</c:v>
                </c:pt>
                <c:pt idx="131">
                  <c:v>2015-12</c:v>
                </c:pt>
                <c:pt idx="132">
                  <c:v>2016-01</c:v>
                </c:pt>
                <c:pt idx="133">
                  <c:v>2016-02</c:v>
                </c:pt>
                <c:pt idx="134">
                  <c:v>2016-03</c:v>
                </c:pt>
                <c:pt idx="135">
                  <c:v>2016-04</c:v>
                </c:pt>
                <c:pt idx="136">
                  <c:v>2016-05</c:v>
                </c:pt>
                <c:pt idx="137">
                  <c:v>2016-06</c:v>
                </c:pt>
                <c:pt idx="138">
                  <c:v>2016-07</c:v>
                </c:pt>
                <c:pt idx="139">
                  <c:v>2016-08</c:v>
                </c:pt>
                <c:pt idx="140">
                  <c:v>2016-09</c:v>
                </c:pt>
                <c:pt idx="141">
                  <c:v>2016-10</c:v>
                </c:pt>
                <c:pt idx="142">
                  <c:v>2016-11</c:v>
                </c:pt>
                <c:pt idx="143">
                  <c:v>2016-12</c:v>
                </c:pt>
                <c:pt idx="144">
                  <c:v>2017-01</c:v>
                </c:pt>
                <c:pt idx="145">
                  <c:v>2017-02</c:v>
                </c:pt>
                <c:pt idx="146">
                  <c:v>2017-03</c:v>
                </c:pt>
                <c:pt idx="147">
                  <c:v>2017-04</c:v>
                </c:pt>
                <c:pt idx="148">
                  <c:v>2017-05</c:v>
                </c:pt>
                <c:pt idx="149">
                  <c:v>2017-06</c:v>
                </c:pt>
                <c:pt idx="150">
                  <c:v>2017-07</c:v>
                </c:pt>
                <c:pt idx="151">
                  <c:v>2017-08</c:v>
                </c:pt>
                <c:pt idx="152">
                  <c:v>2017-09</c:v>
                </c:pt>
                <c:pt idx="153">
                  <c:v>2017-10</c:v>
                </c:pt>
                <c:pt idx="154">
                  <c:v>2017-11</c:v>
                </c:pt>
                <c:pt idx="155">
                  <c:v>2017-12</c:v>
                </c:pt>
                <c:pt idx="156">
                  <c:v>2018-01</c:v>
                </c:pt>
                <c:pt idx="157">
                  <c:v>2018-02</c:v>
                </c:pt>
                <c:pt idx="158">
                  <c:v>2018-03</c:v>
                </c:pt>
                <c:pt idx="159">
                  <c:v>2018-04</c:v>
                </c:pt>
                <c:pt idx="160">
                  <c:v>2018-05</c:v>
                </c:pt>
                <c:pt idx="161">
                  <c:v>2018-06</c:v>
                </c:pt>
                <c:pt idx="162">
                  <c:v>2018-07</c:v>
                </c:pt>
                <c:pt idx="163">
                  <c:v>2018-08</c:v>
                </c:pt>
                <c:pt idx="164">
                  <c:v>2018-09</c:v>
                </c:pt>
                <c:pt idx="165">
                  <c:v>2018-10</c:v>
                </c:pt>
                <c:pt idx="166">
                  <c:v>2018-11</c:v>
                </c:pt>
                <c:pt idx="167">
                  <c:v>2018-12</c:v>
                </c:pt>
                <c:pt idx="168">
                  <c:v>2019-01</c:v>
                </c:pt>
                <c:pt idx="169">
                  <c:v>2019-02</c:v>
                </c:pt>
                <c:pt idx="170">
                  <c:v>2019-03</c:v>
                </c:pt>
                <c:pt idx="171">
                  <c:v>2019-04</c:v>
                </c:pt>
                <c:pt idx="172">
                  <c:v>2019-05</c:v>
                </c:pt>
                <c:pt idx="173">
                  <c:v>2019-06</c:v>
                </c:pt>
                <c:pt idx="174">
                  <c:v>2019-07</c:v>
                </c:pt>
                <c:pt idx="175">
                  <c:v>2019-08</c:v>
                </c:pt>
                <c:pt idx="176">
                  <c:v>2019-09</c:v>
                </c:pt>
                <c:pt idx="177">
                  <c:v>2019-10</c:v>
                </c:pt>
                <c:pt idx="178">
                  <c:v>2019-11</c:v>
                </c:pt>
                <c:pt idx="179">
                  <c:v>2019-12</c:v>
                </c:pt>
                <c:pt idx="180">
                  <c:v>2020-01</c:v>
                </c:pt>
                <c:pt idx="181">
                  <c:v>2020-02</c:v>
                </c:pt>
                <c:pt idx="182">
                  <c:v>2020-03</c:v>
                </c:pt>
                <c:pt idx="183">
                  <c:v>2020-04</c:v>
                </c:pt>
                <c:pt idx="184">
                  <c:v>2020-05</c:v>
                </c:pt>
                <c:pt idx="185">
                  <c:v>2020-06</c:v>
                </c:pt>
                <c:pt idx="186">
                  <c:v>2020-07</c:v>
                </c:pt>
                <c:pt idx="187">
                  <c:v>2020-08</c:v>
                </c:pt>
                <c:pt idx="188">
                  <c:v>2020-09</c:v>
                </c:pt>
                <c:pt idx="189">
                  <c:v>2020-10</c:v>
                </c:pt>
                <c:pt idx="190">
                  <c:v>2020-11</c:v>
                </c:pt>
                <c:pt idx="191">
                  <c:v>2020-12</c:v>
                </c:pt>
                <c:pt idx="192">
                  <c:v>2021-01</c:v>
                </c:pt>
                <c:pt idx="193">
                  <c:v>2021-02</c:v>
                </c:pt>
                <c:pt idx="194">
                  <c:v>2021-03</c:v>
                </c:pt>
                <c:pt idx="195">
                  <c:v>2021-04</c:v>
                </c:pt>
                <c:pt idx="196">
                  <c:v>2021-05</c:v>
                </c:pt>
                <c:pt idx="197">
                  <c:v>2021-06</c:v>
                </c:pt>
                <c:pt idx="198">
                  <c:v>2021-07</c:v>
                </c:pt>
                <c:pt idx="199">
                  <c:v>2021-08</c:v>
                </c:pt>
                <c:pt idx="200">
                  <c:v>2021-09</c:v>
                </c:pt>
                <c:pt idx="201">
                  <c:v>2021-10</c:v>
                </c:pt>
                <c:pt idx="202">
                  <c:v>2021-11</c:v>
                </c:pt>
                <c:pt idx="203">
                  <c:v>2021-12</c:v>
                </c:pt>
                <c:pt idx="204">
                  <c:v>2022-01</c:v>
                </c:pt>
                <c:pt idx="205">
                  <c:v>2022-02</c:v>
                </c:pt>
                <c:pt idx="206">
                  <c:v>2022-03</c:v>
                </c:pt>
                <c:pt idx="207">
                  <c:v>2022-04</c:v>
                </c:pt>
                <c:pt idx="208">
                  <c:v>2022-05</c:v>
                </c:pt>
                <c:pt idx="209">
                  <c:v>2022-06</c:v>
                </c:pt>
                <c:pt idx="210">
                  <c:v>2022-07</c:v>
                </c:pt>
                <c:pt idx="211">
                  <c:v>2022-08</c:v>
                </c:pt>
                <c:pt idx="212">
                  <c:v>2022-09</c:v>
                </c:pt>
                <c:pt idx="213">
                  <c:v>2022-10</c:v>
                </c:pt>
                <c:pt idx="214">
                  <c:v>2022-11</c:v>
                </c:pt>
                <c:pt idx="215">
                  <c:v>2022-12</c:v>
                </c:pt>
                <c:pt idx="216">
                  <c:v>2023-01</c:v>
                </c:pt>
                <c:pt idx="217">
                  <c:v>2023-02</c:v>
                </c:pt>
                <c:pt idx="218">
                  <c:v>2023-03</c:v>
                </c:pt>
                <c:pt idx="219">
                  <c:v>2023-04</c:v>
                </c:pt>
                <c:pt idx="220">
                  <c:v>2023-05</c:v>
                </c:pt>
                <c:pt idx="221">
                  <c:v>2023-06</c:v>
                </c:pt>
                <c:pt idx="222">
                  <c:v>2023-07</c:v>
                </c:pt>
                <c:pt idx="223">
                  <c:v>2023-08</c:v>
                </c:pt>
                <c:pt idx="224">
                  <c:v>2023-09</c:v>
                </c:pt>
                <c:pt idx="225">
                  <c:v>2023-10</c:v>
                </c:pt>
                <c:pt idx="226">
                  <c:v>2023-11</c:v>
                </c:pt>
                <c:pt idx="227">
                  <c:v>2023-12</c:v>
                </c:pt>
                <c:pt idx="228">
                  <c:v>2024-01</c:v>
                </c:pt>
                <c:pt idx="229">
                  <c:v>2024-02</c:v>
                </c:pt>
                <c:pt idx="230">
                  <c:v>2024-03</c:v>
                </c:pt>
                <c:pt idx="231">
                  <c:v>2024-04</c:v>
                </c:pt>
                <c:pt idx="232">
                  <c:v>2024-05</c:v>
                </c:pt>
                <c:pt idx="233">
                  <c:v>2024-06</c:v>
                </c:pt>
                <c:pt idx="234">
                  <c:v>2024-07</c:v>
                </c:pt>
                <c:pt idx="235">
                  <c:v>2024-08</c:v>
                </c:pt>
                <c:pt idx="236">
                  <c:v>2024-09</c:v>
                </c:pt>
                <c:pt idx="237">
                  <c:v>2024-10</c:v>
                </c:pt>
                <c:pt idx="238">
                  <c:v>2024-11</c:v>
                </c:pt>
                <c:pt idx="239">
                  <c:v>2024-12</c:v>
                </c:pt>
                <c:pt idx="240">
                  <c:v>2025-01</c:v>
                </c:pt>
                <c:pt idx="241">
                  <c:v>2025-02</c:v>
                </c:pt>
                <c:pt idx="242">
                  <c:v>2025-03</c:v>
                </c:pt>
                <c:pt idx="243">
                  <c:v>2025-04</c:v>
                </c:pt>
                <c:pt idx="244">
                  <c:v>2025-05</c:v>
                </c:pt>
                <c:pt idx="245">
                  <c:v>2025-06</c:v>
                </c:pt>
                <c:pt idx="246">
                  <c:v>2025-07</c:v>
                </c:pt>
                <c:pt idx="247">
                  <c:v>2025-08</c:v>
                </c:pt>
                <c:pt idx="248">
                  <c:v>2025-09</c:v>
                </c:pt>
                <c:pt idx="249">
                  <c:v>2025-10</c:v>
                </c:pt>
                <c:pt idx="250">
                  <c:v>2025-11</c:v>
                </c:pt>
                <c:pt idx="251">
                  <c:v>2025-12</c:v>
                </c:pt>
                <c:pt idx="252">
                  <c:v>2026-01</c:v>
                </c:pt>
                <c:pt idx="253">
                  <c:v>2026-02</c:v>
                </c:pt>
                <c:pt idx="254">
                  <c:v>2026-03</c:v>
                </c:pt>
                <c:pt idx="255">
                  <c:v>2026-04</c:v>
                </c:pt>
              </c:strCache>
            </c:strRef>
          </c:cat>
          <c:val>
            <c:numRef>
              <c:f>'Slika 1'!$B$6:$B$261</c:f>
              <c:numCache>
                <c:formatCode>0.0</c:formatCode>
                <c:ptCount val="256"/>
                <c:pt idx="0">
                  <c:v>109.1</c:v>
                </c:pt>
                <c:pt idx="1">
                  <c:v>98.2</c:v>
                </c:pt>
                <c:pt idx="2">
                  <c:v>102</c:v>
                </c:pt>
                <c:pt idx="3">
                  <c:v>104.9</c:v>
                </c:pt>
                <c:pt idx="4">
                  <c:v>106.8</c:v>
                </c:pt>
                <c:pt idx="5">
                  <c:v>107.9</c:v>
                </c:pt>
                <c:pt idx="6">
                  <c:v>110.1</c:v>
                </c:pt>
                <c:pt idx="7">
                  <c:v>111.8</c:v>
                </c:pt>
                <c:pt idx="8">
                  <c:v>113.7</c:v>
                </c:pt>
                <c:pt idx="9">
                  <c:v>115</c:v>
                </c:pt>
                <c:pt idx="10">
                  <c:v>115.2</c:v>
                </c:pt>
                <c:pt idx="11">
                  <c:v>114.2</c:v>
                </c:pt>
                <c:pt idx="12">
                  <c:v>115.8</c:v>
                </c:pt>
                <c:pt idx="13">
                  <c:v>114.5</c:v>
                </c:pt>
                <c:pt idx="14">
                  <c:v>117.1</c:v>
                </c:pt>
                <c:pt idx="15">
                  <c:v>118.2</c:v>
                </c:pt>
                <c:pt idx="16">
                  <c:v>118.7</c:v>
                </c:pt>
                <c:pt idx="17">
                  <c:v>120.4</c:v>
                </c:pt>
                <c:pt idx="18">
                  <c:v>121.9</c:v>
                </c:pt>
                <c:pt idx="19">
                  <c:v>121.9</c:v>
                </c:pt>
                <c:pt idx="20">
                  <c:v>122.3</c:v>
                </c:pt>
                <c:pt idx="21">
                  <c:v>122</c:v>
                </c:pt>
                <c:pt idx="22">
                  <c:v>124.6</c:v>
                </c:pt>
                <c:pt idx="23">
                  <c:v>125.4</c:v>
                </c:pt>
                <c:pt idx="24">
                  <c:v>125.9</c:v>
                </c:pt>
                <c:pt idx="25">
                  <c:v>124.8</c:v>
                </c:pt>
                <c:pt idx="26">
                  <c:v>122.3</c:v>
                </c:pt>
                <c:pt idx="27">
                  <c:v>122.5</c:v>
                </c:pt>
                <c:pt idx="28">
                  <c:v>123.8</c:v>
                </c:pt>
                <c:pt idx="29">
                  <c:v>125.3</c:v>
                </c:pt>
                <c:pt idx="30">
                  <c:v>125.5</c:v>
                </c:pt>
                <c:pt idx="31">
                  <c:v>125.7</c:v>
                </c:pt>
                <c:pt idx="32">
                  <c:v>126.9</c:v>
                </c:pt>
                <c:pt idx="33">
                  <c:v>127.6</c:v>
                </c:pt>
                <c:pt idx="34">
                  <c:v>125.9</c:v>
                </c:pt>
                <c:pt idx="35">
                  <c:v>130.1</c:v>
                </c:pt>
                <c:pt idx="36">
                  <c:v>139.4</c:v>
                </c:pt>
                <c:pt idx="37">
                  <c:v>139.30000000000001</c:v>
                </c:pt>
                <c:pt idx="38">
                  <c:v>140.1</c:v>
                </c:pt>
                <c:pt idx="39">
                  <c:v>140.6</c:v>
                </c:pt>
                <c:pt idx="40">
                  <c:v>142</c:v>
                </c:pt>
                <c:pt idx="41">
                  <c:v>140.5</c:v>
                </c:pt>
                <c:pt idx="42">
                  <c:v>141.9</c:v>
                </c:pt>
                <c:pt idx="43">
                  <c:v>144</c:v>
                </c:pt>
                <c:pt idx="44">
                  <c:v>142.4</c:v>
                </c:pt>
                <c:pt idx="45">
                  <c:v>141.9</c:v>
                </c:pt>
                <c:pt idx="46">
                  <c:v>141.5</c:v>
                </c:pt>
                <c:pt idx="47">
                  <c:v>140.9</c:v>
                </c:pt>
                <c:pt idx="48">
                  <c:v>140.5</c:v>
                </c:pt>
                <c:pt idx="49">
                  <c:v>141.5</c:v>
                </c:pt>
                <c:pt idx="50">
                  <c:v>141.4</c:v>
                </c:pt>
                <c:pt idx="51">
                  <c:v>139.30000000000001</c:v>
                </c:pt>
                <c:pt idx="52">
                  <c:v>137.30000000000001</c:v>
                </c:pt>
                <c:pt idx="53">
                  <c:v>136.6</c:v>
                </c:pt>
                <c:pt idx="54">
                  <c:v>135.19999999999999</c:v>
                </c:pt>
                <c:pt idx="55">
                  <c:v>131.4</c:v>
                </c:pt>
                <c:pt idx="56">
                  <c:v>127.9</c:v>
                </c:pt>
                <c:pt idx="57">
                  <c:v>122.5</c:v>
                </c:pt>
                <c:pt idx="58">
                  <c:v>123.3</c:v>
                </c:pt>
                <c:pt idx="59">
                  <c:v>118.7</c:v>
                </c:pt>
                <c:pt idx="60">
                  <c:v>116.6</c:v>
                </c:pt>
                <c:pt idx="61">
                  <c:v>110.1</c:v>
                </c:pt>
                <c:pt idx="62">
                  <c:v>113.6</c:v>
                </c:pt>
                <c:pt idx="63">
                  <c:v>114.5</c:v>
                </c:pt>
                <c:pt idx="64">
                  <c:v>112.8</c:v>
                </c:pt>
                <c:pt idx="65">
                  <c:v>112.3</c:v>
                </c:pt>
                <c:pt idx="66">
                  <c:v>110.6</c:v>
                </c:pt>
                <c:pt idx="67">
                  <c:v>110.4</c:v>
                </c:pt>
                <c:pt idx="68">
                  <c:v>108.2</c:v>
                </c:pt>
                <c:pt idx="69">
                  <c:v>106.9</c:v>
                </c:pt>
                <c:pt idx="70">
                  <c:v>104.5</c:v>
                </c:pt>
                <c:pt idx="71">
                  <c:v>100.4</c:v>
                </c:pt>
                <c:pt idx="72">
                  <c:v>102.5</c:v>
                </c:pt>
                <c:pt idx="73">
                  <c:v>100.7</c:v>
                </c:pt>
                <c:pt idx="74">
                  <c:v>100.1</c:v>
                </c:pt>
                <c:pt idx="75">
                  <c:v>97.7</c:v>
                </c:pt>
                <c:pt idx="76">
                  <c:v>97.5</c:v>
                </c:pt>
                <c:pt idx="77">
                  <c:v>98.2</c:v>
                </c:pt>
                <c:pt idx="78">
                  <c:v>97.2</c:v>
                </c:pt>
                <c:pt idx="79">
                  <c:v>98.1</c:v>
                </c:pt>
                <c:pt idx="80">
                  <c:v>97.5</c:v>
                </c:pt>
                <c:pt idx="81">
                  <c:v>94.7</c:v>
                </c:pt>
                <c:pt idx="82">
                  <c:v>95.6</c:v>
                </c:pt>
                <c:pt idx="83">
                  <c:v>93.8</c:v>
                </c:pt>
                <c:pt idx="84">
                  <c:v>91.2</c:v>
                </c:pt>
                <c:pt idx="85">
                  <c:v>80</c:v>
                </c:pt>
                <c:pt idx="86">
                  <c:v>89.2</c:v>
                </c:pt>
                <c:pt idx="87">
                  <c:v>89.2</c:v>
                </c:pt>
                <c:pt idx="88">
                  <c:v>88.4</c:v>
                </c:pt>
                <c:pt idx="89">
                  <c:v>87</c:v>
                </c:pt>
                <c:pt idx="90">
                  <c:v>86.7</c:v>
                </c:pt>
                <c:pt idx="91">
                  <c:v>85.3</c:v>
                </c:pt>
                <c:pt idx="92">
                  <c:v>84.3</c:v>
                </c:pt>
                <c:pt idx="93">
                  <c:v>85.6</c:v>
                </c:pt>
                <c:pt idx="94">
                  <c:v>84.5</c:v>
                </c:pt>
                <c:pt idx="95">
                  <c:v>82.2</c:v>
                </c:pt>
                <c:pt idx="96">
                  <c:v>85.5</c:v>
                </c:pt>
                <c:pt idx="97">
                  <c:v>86.5</c:v>
                </c:pt>
                <c:pt idx="98">
                  <c:v>81.8</c:v>
                </c:pt>
                <c:pt idx="99">
                  <c:v>83.7</c:v>
                </c:pt>
                <c:pt idx="100">
                  <c:v>83.8</c:v>
                </c:pt>
                <c:pt idx="101">
                  <c:v>82.4</c:v>
                </c:pt>
                <c:pt idx="102">
                  <c:v>82.8</c:v>
                </c:pt>
                <c:pt idx="103">
                  <c:v>80.099999999999994</c:v>
                </c:pt>
                <c:pt idx="104">
                  <c:v>82.3</c:v>
                </c:pt>
                <c:pt idx="105">
                  <c:v>81.2</c:v>
                </c:pt>
                <c:pt idx="106">
                  <c:v>80.8</c:v>
                </c:pt>
                <c:pt idx="107">
                  <c:v>80.8</c:v>
                </c:pt>
                <c:pt idx="108">
                  <c:v>76.5</c:v>
                </c:pt>
                <c:pt idx="109">
                  <c:v>77.099999999999994</c:v>
                </c:pt>
                <c:pt idx="110">
                  <c:v>77.3</c:v>
                </c:pt>
                <c:pt idx="111">
                  <c:v>76.2</c:v>
                </c:pt>
                <c:pt idx="112">
                  <c:v>75.7</c:v>
                </c:pt>
                <c:pt idx="113">
                  <c:v>75.900000000000006</c:v>
                </c:pt>
                <c:pt idx="114">
                  <c:v>75.599999999999994</c:v>
                </c:pt>
                <c:pt idx="115">
                  <c:v>75.400000000000006</c:v>
                </c:pt>
                <c:pt idx="116">
                  <c:v>76.5</c:v>
                </c:pt>
                <c:pt idx="117">
                  <c:v>77.3</c:v>
                </c:pt>
                <c:pt idx="118">
                  <c:v>76.2</c:v>
                </c:pt>
                <c:pt idx="119">
                  <c:v>77</c:v>
                </c:pt>
                <c:pt idx="120">
                  <c:v>76.5</c:v>
                </c:pt>
                <c:pt idx="121">
                  <c:v>73.400000000000006</c:v>
                </c:pt>
                <c:pt idx="122">
                  <c:v>76.099999999999994</c:v>
                </c:pt>
                <c:pt idx="123">
                  <c:v>76.599999999999994</c:v>
                </c:pt>
                <c:pt idx="124">
                  <c:v>75.900000000000006</c:v>
                </c:pt>
                <c:pt idx="125">
                  <c:v>75.900000000000006</c:v>
                </c:pt>
                <c:pt idx="126">
                  <c:v>75.8</c:v>
                </c:pt>
                <c:pt idx="127">
                  <c:v>76.5</c:v>
                </c:pt>
                <c:pt idx="128">
                  <c:v>75.3</c:v>
                </c:pt>
                <c:pt idx="129">
                  <c:v>74.8</c:v>
                </c:pt>
                <c:pt idx="130">
                  <c:v>75.900000000000006</c:v>
                </c:pt>
                <c:pt idx="131">
                  <c:v>75.400000000000006</c:v>
                </c:pt>
                <c:pt idx="132">
                  <c:v>76.400000000000006</c:v>
                </c:pt>
                <c:pt idx="133">
                  <c:v>76.7</c:v>
                </c:pt>
                <c:pt idx="134">
                  <c:v>76.8</c:v>
                </c:pt>
                <c:pt idx="135">
                  <c:v>76.2</c:v>
                </c:pt>
                <c:pt idx="136">
                  <c:v>76.5</c:v>
                </c:pt>
                <c:pt idx="137">
                  <c:v>78.5</c:v>
                </c:pt>
                <c:pt idx="138">
                  <c:v>76.7</c:v>
                </c:pt>
                <c:pt idx="139">
                  <c:v>76.3</c:v>
                </c:pt>
                <c:pt idx="140">
                  <c:v>77.599999999999994</c:v>
                </c:pt>
                <c:pt idx="141">
                  <c:v>77.5</c:v>
                </c:pt>
                <c:pt idx="142">
                  <c:v>77.900000000000006</c:v>
                </c:pt>
                <c:pt idx="143">
                  <c:v>78.599999999999994</c:v>
                </c:pt>
                <c:pt idx="144">
                  <c:v>72.7</c:v>
                </c:pt>
                <c:pt idx="145">
                  <c:v>78.5</c:v>
                </c:pt>
                <c:pt idx="146">
                  <c:v>80</c:v>
                </c:pt>
                <c:pt idx="147">
                  <c:v>77.7</c:v>
                </c:pt>
                <c:pt idx="148">
                  <c:v>77.7</c:v>
                </c:pt>
                <c:pt idx="149">
                  <c:v>77.8</c:v>
                </c:pt>
                <c:pt idx="150">
                  <c:v>77.599999999999994</c:v>
                </c:pt>
                <c:pt idx="151">
                  <c:v>78.3</c:v>
                </c:pt>
                <c:pt idx="152">
                  <c:v>77.599999999999994</c:v>
                </c:pt>
                <c:pt idx="153">
                  <c:v>78.2</c:v>
                </c:pt>
                <c:pt idx="154">
                  <c:v>78.599999999999994</c:v>
                </c:pt>
                <c:pt idx="155">
                  <c:v>80.400000000000006</c:v>
                </c:pt>
                <c:pt idx="156">
                  <c:v>77.5</c:v>
                </c:pt>
                <c:pt idx="157">
                  <c:v>75.400000000000006</c:v>
                </c:pt>
                <c:pt idx="158">
                  <c:v>78.5</c:v>
                </c:pt>
                <c:pt idx="159">
                  <c:v>80.5</c:v>
                </c:pt>
                <c:pt idx="160">
                  <c:v>81.5</c:v>
                </c:pt>
                <c:pt idx="161">
                  <c:v>80.8</c:v>
                </c:pt>
                <c:pt idx="162">
                  <c:v>82.2</c:v>
                </c:pt>
                <c:pt idx="163">
                  <c:v>83.2</c:v>
                </c:pt>
                <c:pt idx="164">
                  <c:v>82.8</c:v>
                </c:pt>
                <c:pt idx="165">
                  <c:v>83.9</c:v>
                </c:pt>
                <c:pt idx="166">
                  <c:v>84.1</c:v>
                </c:pt>
                <c:pt idx="167">
                  <c:v>83.9</c:v>
                </c:pt>
                <c:pt idx="168">
                  <c:v>86.4</c:v>
                </c:pt>
                <c:pt idx="169">
                  <c:v>86.5</c:v>
                </c:pt>
                <c:pt idx="170">
                  <c:v>87.6</c:v>
                </c:pt>
                <c:pt idx="171">
                  <c:v>87.2</c:v>
                </c:pt>
                <c:pt idx="172">
                  <c:v>87.6</c:v>
                </c:pt>
                <c:pt idx="173">
                  <c:v>85.8</c:v>
                </c:pt>
                <c:pt idx="174">
                  <c:v>87.4</c:v>
                </c:pt>
                <c:pt idx="175">
                  <c:v>86.9</c:v>
                </c:pt>
                <c:pt idx="176">
                  <c:v>89.8</c:v>
                </c:pt>
                <c:pt idx="177">
                  <c:v>89.7</c:v>
                </c:pt>
                <c:pt idx="178">
                  <c:v>90.4</c:v>
                </c:pt>
                <c:pt idx="179">
                  <c:v>91.4</c:v>
                </c:pt>
                <c:pt idx="180">
                  <c:v>92.9</c:v>
                </c:pt>
                <c:pt idx="181">
                  <c:v>92.9</c:v>
                </c:pt>
                <c:pt idx="182">
                  <c:v>86.9</c:v>
                </c:pt>
                <c:pt idx="183">
                  <c:v>83.3</c:v>
                </c:pt>
                <c:pt idx="184">
                  <c:v>87.1</c:v>
                </c:pt>
                <c:pt idx="185">
                  <c:v>90.9</c:v>
                </c:pt>
                <c:pt idx="186">
                  <c:v>91.7</c:v>
                </c:pt>
                <c:pt idx="187">
                  <c:v>93</c:v>
                </c:pt>
                <c:pt idx="188">
                  <c:v>92.7</c:v>
                </c:pt>
                <c:pt idx="189">
                  <c:v>94.3</c:v>
                </c:pt>
                <c:pt idx="190">
                  <c:v>94.6</c:v>
                </c:pt>
                <c:pt idx="191">
                  <c:v>95.5</c:v>
                </c:pt>
                <c:pt idx="192">
                  <c:v>97</c:v>
                </c:pt>
                <c:pt idx="193">
                  <c:v>98.1</c:v>
                </c:pt>
                <c:pt idx="194">
                  <c:v>99.8</c:v>
                </c:pt>
                <c:pt idx="195">
                  <c:v>99.6</c:v>
                </c:pt>
                <c:pt idx="196">
                  <c:v>100.2</c:v>
                </c:pt>
                <c:pt idx="197">
                  <c:v>99.9</c:v>
                </c:pt>
                <c:pt idx="198">
                  <c:v>98</c:v>
                </c:pt>
                <c:pt idx="199">
                  <c:v>100</c:v>
                </c:pt>
                <c:pt idx="200">
                  <c:v>100.9</c:v>
                </c:pt>
                <c:pt idx="201">
                  <c:v>100.1</c:v>
                </c:pt>
                <c:pt idx="202">
                  <c:v>100.1</c:v>
                </c:pt>
                <c:pt idx="203">
                  <c:v>100.6</c:v>
                </c:pt>
                <c:pt idx="204">
                  <c:v>102.2</c:v>
                </c:pt>
                <c:pt idx="205">
                  <c:v>102.4</c:v>
                </c:pt>
                <c:pt idx="206">
                  <c:v>102.6</c:v>
                </c:pt>
                <c:pt idx="207">
                  <c:v>103.8</c:v>
                </c:pt>
                <c:pt idx="208">
                  <c:v>103.2</c:v>
                </c:pt>
                <c:pt idx="209">
                  <c:v>104.3</c:v>
                </c:pt>
                <c:pt idx="210">
                  <c:v>103.1</c:v>
                </c:pt>
                <c:pt idx="211">
                  <c:v>104.5</c:v>
                </c:pt>
                <c:pt idx="212">
                  <c:v>104.8</c:v>
                </c:pt>
                <c:pt idx="213">
                  <c:v>105.4</c:v>
                </c:pt>
                <c:pt idx="214">
                  <c:v>106.7</c:v>
                </c:pt>
                <c:pt idx="215">
                  <c:v>106.2</c:v>
                </c:pt>
                <c:pt idx="216">
                  <c:v>105.4</c:v>
                </c:pt>
                <c:pt idx="217">
                  <c:v>106.3</c:v>
                </c:pt>
                <c:pt idx="218">
                  <c:v>106.8</c:v>
                </c:pt>
                <c:pt idx="219">
                  <c:v>106</c:v>
                </c:pt>
                <c:pt idx="220">
                  <c:v>108.1</c:v>
                </c:pt>
                <c:pt idx="221">
                  <c:v>109.1</c:v>
                </c:pt>
                <c:pt idx="222">
                  <c:v>109.6</c:v>
                </c:pt>
                <c:pt idx="223">
                  <c:v>111</c:v>
                </c:pt>
                <c:pt idx="224">
                  <c:v>110</c:v>
                </c:pt>
                <c:pt idx="225">
                  <c:v>113.1</c:v>
                </c:pt>
                <c:pt idx="226">
                  <c:v>114.6</c:v>
                </c:pt>
                <c:pt idx="227">
                  <c:v>116.6</c:v>
                </c:pt>
                <c:pt idx="228">
                  <c:v>118.7</c:v>
                </c:pt>
                <c:pt idx="229">
                  <c:v>121.8</c:v>
                </c:pt>
                <c:pt idx="230">
                  <c:v>120.5</c:v>
                </c:pt>
                <c:pt idx="231">
                  <c:v>122.2</c:v>
                </c:pt>
                <c:pt idx="232">
                  <c:v>123.3</c:v>
                </c:pt>
                <c:pt idx="233">
                  <c:v>123.6</c:v>
                </c:pt>
                <c:pt idx="234">
                  <c:v>126.6</c:v>
                </c:pt>
                <c:pt idx="235">
                  <c:v>125.9</c:v>
                </c:pt>
                <c:pt idx="236">
                  <c:v>126.3</c:v>
                </c:pt>
                <c:pt idx="237">
                  <c:v>127.3</c:v>
                </c:pt>
                <c:pt idx="238">
                  <c:v>127.2</c:v>
                </c:pt>
                <c:pt idx="239">
                  <c:v>128.5</c:v>
                </c:pt>
                <c:pt idx="240">
                  <c:v>132.5</c:v>
                </c:pt>
                <c:pt idx="241">
                  <c:v>131.1</c:v>
                </c:pt>
                <c:pt idx="242">
                  <c:v>131.5</c:v>
                </c:pt>
                <c:pt idx="243">
                  <c:v>132.6</c:v>
                </c:pt>
                <c:pt idx="244">
                  <c:v>132.9</c:v>
                </c:pt>
                <c:pt idx="245">
                  <c:v>133.6</c:v>
                </c:pt>
                <c:pt idx="246">
                  <c:v>134.4</c:v>
                </c:pt>
                <c:pt idx="247">
                  <c:v>134.6</c:v>
                </c:pt>
                <c:pt idx="248">
                  <c:v>135.6</c:v>
                </c:pt>
                <c:pt idx="249">
                  <c:v>135.9</c:v>
                </c:pt>
                <c:pt idx="250">
                  <c:v>136.1</c:v>
                </c:pt>
                <c:pt idx="251">
                  <c:v>137.69999999999999</c:v>
                </c:pt>
                <c:pt idx="252">
                  <c:v>134</c:v>
                </c:pt>
                <c:pt idx="253">
                  <c:v>136.1</c:v>
                </c:pt>
                <c:pt idx="254">
                  <c:v>137.30000000000001</c:v>
                </c:pt>
                <c:pt idx="255">
                  <c:v>137.1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3-7F4D-9886-FA5068DB5BF9}"/>
            </c:ext>
          </c:extLst>
        </c:ser>
        <c:ser>
          <c:idx val="1"/>
          <c:order val="1"/>
          <c:tx>
            <c:strRef>
              <c:f>'Slika 1'!$C$5</c:f>
              <c:strCache>
                <c:ptCount val="1"/>
                <c:pt idx="0">
                  <c:v>Europska unija (EU27)</c:v>
                </c:pt>
              </c:strCache>
            </c:strRef>
          </c:tx>
          <c:spPr>
            <a:ln w="2196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1'!$A$6:$A$261</c:f>
              <c:strCache>
                <c:ptCount val="256"/>
                <c:pt idx="0">
                  <c:v>2005-01</c:v>
                </c:pt>
                <c:pt idx="1">
                  <c:v>2005-02</c:v>
                </c:pt>
                <c:pt idx="2">
                  <c:v>2005-03</c:v>
                </c:pt>
                <c:pt idx="3">
                  <c:v>2005-04</c:v>
                </c:pt>
                <c:pt idx="4">
                  <c:v>2005-05</c:v>
                </c:pt>
                <c:pt idx="5">
                  <c:v>2005-06</c:v>
                </c:pt>
                <c:pt idx="6">
                  <c:v>2005-07</c:v>
                </c:pt>
                <c:pt idx="7">
                  <c:v>2005-08</c:v>
                </c:pt>
                <c:pt idx="8">
                  <c:v>2005-09</c:v>
                </c:pt>
                <c:pt idx="9">
                  <c:v>2005-10</c:v>
                </c:pt>
                <c:pt idx="10">
                  <c:v>2005-11</c:v>
                </c:pt>
                <c:pt idx="11">
                  <c:v>2005-12</c:v>
                </c:pt>
                <c:pt idx="12">
                  <c:v>2006-01</c:v>
                </c:pt>
                <c:pt idx="13">
                  <c:v>2006-02</c:v>
                </c:pt>
                <c:pt idx="14">
                  <c:v>2006-03</c:v>
                </c:pt>
                <c:pt idx="15">
                  <c:v>2006-04</c:v>
                </c:pt>
                <c:pt idx="16">
                  <c:v>2006-05</c:v>
                </c:pt>
                <c:pt idx="17">
                  <c:v>2006-06</c:v>
                </c:pt>
                <c:pt idx="18">
                  <c:v>2006-07</c:v>
                </c:pt>
                <c:pt idx="19">
                  <c:v>2006-08</c:v>
                </c:pt>
                <c:pt idx="20">
                  <c:v>2006-09</c:v>
                </c:pt>
                <c:pt idx="21">
                  <c:v>2006-10</c:v>
                </c:pt>
                <c:pt idx="22">
                  <c:v>2006-11</c:v>
                </c:pt>
                <c:pt idx="23">
                  <c:v>2006-12</c:v>
                </c:pt>
                <c:pt idx="24">
                  <c:v>2007-01</c:v>
                </c:pt>
                <c:pt idx="25">
                  <c:v>2007-02</c:v>
                </c:pt>
                <c:pt idx="26">
                  <c:v>2007-03</c:v>
                </c:pt>
                <c:pt idx="27">
                  <c:v>2007-04</c:v>
                </c:pt>
                <c:pt idx="28">
                  <c:v>2007-05</c:v>
                </c:pt>
                <c:pt idx="29">
                  <c:v>2007-06</c:v>
                </c:pt>
                <c:pt idx="30">
                  <c:v>2007-07</c:v>
                </c:pt>
                <c:pt idx="31">
                  <c:v>2007-08</c:v>
                </c:pt>
                <c:pt idx="32">
                  <c:v>2007-09</c:v>
                </c:pt>
                <c:pt idx="33">
                  <c:v>2007-10</c:v>
                </c:pt>
                <c:pt idx="34">
                  <c:v>2007-11</c:v>
                </c:pt>
                <c:pt idx="35">
                  <c:v>2007-12</c:v>
                </c:pt>
                <c:pt idx="36">
                  <c:v>2008-01</c:v>
                </c:pt>
                <c:pt idx="37">
                  <c:v>2008-02</c:v>
                </c:pt>
                <c:pt idx="38">
                  <c:v>2008-03</c:v>
                </c:pt>
                <c:pt idx="39">
                  <c:v>2008-04</c:v>
                </c:pt>
                <c:pt idx="40">
                  <c:v>2008-05</c:v>
                </c:pt>
                <c:pt idx="41">
                  <c:v>2008-06</c:v>
                </c:pt>
                <c:pt idx="42">
                  <c:v>2008-07</c:v>
                </c:pt>
                <c:pt idx="43">
                  <c:v>2008-08</c:v>
                </c:pt>
                <c:pt idx="44">
                  <c:v>2008-09</c:v>
                </c:pt>
                <c:pt idx="45">
                  <c:v>2008-10</c:v>
                </c:pt>
                <c:pt idx="46">
                  <c:v>2008-11</c:v>
                </c:pt>
                <c:pt idx="47">
                  <c:v>2008-12</c:v>
                </c:pt>
                <c:pt idx="48">
                  <c:v>2009-01</c:v>
                </c:pt>
                <c:pt idx="49">
                  <c:v>2009-02</c:v>
                </c:pt>
                <c:pt idx="50">
                  <c:v>2009-03</c:v>
                </c:pt>
                <c:pt idx="51">
                  <c:v>2009-04</c:v>
                </c:pt>
                <c:pt idx="52">
                  <c:v>2009-05</c:v>
                </c:pt>
                <c:pt idx="53">
                  <c:v>2009-06</c:v>
                </c:pt>
                <c:pt idx="54">
                  <c:v>2009-07</c:v>
                </c:pt>
                <c:pt idx="55">
                  <c:v>2009-08</c:v>
                </c:pt>
                <c:pt idx="56">
                  <c:v>2009-09</c:v>
                </c:pt>
                <c:pt idx="57">
                  <c:v>2009-10</c:v>
                </c:pt>
                <c:pt idx="58">
                  <c:v>2009-11</c:v>
                </c:pt>
                <c:pt idx="59">
                  <c:v>2009-12</c:v>
                </c:pt>
                <c:pt idx="60">
                  <c:v>2010-01</c:v>
                </c:pt>
                <c:pt idx="61">
                  <c:v>2010-02</c:v>
                </c:pt>
                <c:pt idx="62">
                  <c:v>2010-03</c:v>
                </c:pt>
                <c:pt idx="63">
                  <c:v>2010-04</c:v>
                </c:pt>
                <c:pt idx="64">
                  <c:v>2010-05</c:v>
                </c:pt>
                <c:pt idx="65">
                  <c:v>2010-06</c:v>
                </c:pt>
                <c:pt idx="66">
                  <c:v>2010-07</c:v>
                </c:pt>
                <c:pt idx="67">
                  <c:v>2010-08</c:v>
                </c:pt>
                <c:pt idx="68">
                  <c:v>2010-09</c:v>
                </c:pt>
                <c:pt idx="69">
                  <c:v>2010-10</c:v>
                </c:pt>
                <c:pt idx="70">
                  <c:v>2010-11</c:v>
                </c:pt>
                <c:pt idx="71">
                  <c:v>2010-12</c:v>
                </c:pt>
                <c:pt idx="72">
                  <c:v>2011-01</c:v>
                </c:pt>
                <c:pt idx="73">
                  <c:v>2011-02</c:v>
                </c:pt>
                <c:pt idx="74">
                  <c:v>2011-03</c:v>
                </c:pt>
                <c:pt idx="75">
                  <c:v>2011-04</c:v>
                </c:pt>
                <c:pt idx="76">
                  <c:v>2011-05</c:v>
                </c:pt>
                <c:pt idx="77">
                  <c:v>2011-06</c:v>
                </c:pt>
                <c:pt idx="78">
                  <c:v>2011-07</c:v>
                </c:pt>
                <c:pt idx="79">
                  <c:v>2011-08</c:v>
                </c:pt>
                <c:pt idx="80">
                  <c:v>2011-09</c:v>
                </c:pt>
                <c:pt idx="81">
                  <c:v>2011-10</c:v>
                </c:pt>
                <c:pt idx="82">
                  <c:v>2011-11</c:v>
                </c:pt>
                <c:pt idx="83">
                  <c:v>2011-12</c:v>
                </c:pt>
                <c:pt idx="84">
                  <c:v>2012-01</c:v>
                </c:pt>
                <c:pt idx="85">
                  <c:v>2012-02</c:v>
                </c:pt>
                <c:pt idx="86">
                  <c:v>2012-03</c:v>
                </c:pt>
                <c:pt idx="87">
                  <c:v>2012-04</c:v>
                </c:pt>
                <c:pt idx="88">
                  <c:v>2012-05</c:v>
                </c:pt>
                <c:pt idx="89">
                  <c:v>2012-06</c:v>
                </c:pt>
                <c:pt idx="90">
                  <c:v>2012-07</c:v>
                </c:pt>
                <c:pt idx="91">
                  <c:v>2012-08</c:v>
                </c:pt>
                <c:pt idx="92">
                  <c:v>2012-09</c:v>
                </c:pt>
                <c:pt idx="93">
                  <c:v>2012-10</c:v>
                </c:pt>
                <c:pt idx="94">
                  <c:v>2012-11</c:v>
                </c:pt>
                <c:pt idx="95">
                  <c:v>2012-12</c:v>
                </c:pt>
                <c:pt idx="96">
                  <c:v>2013-01</c:v>
                </c:pt>
                <c:pt idx="97">
                  <c:v>2013-02</c:v>
                </c:pt>
                <c:pt idx="98">
                  <c:v>2013-03</c:v>
                </c:pt>
                <c:pt idx="99">
                  <c:v>2013-04</c:v>
                </c:pt>
                <c:pt idx="100">
                  <c:v>2013-05</c:v>
                </c:pt>
                <c:pt idx="101">
                  <c:v>2013-06</c:v>
                </c:pt>
                <c:pt idx="102">
                  <c:v>2013-07</c:v>
                </c:pt>
                <c:pt idx="103">
                  <c:v>2013-08</c:v>
                </c:pt>
                <c:pt idx="104">
                  <c:v>2013-09</c:v>
                </c:pt>
                <c:pt idx="105">
                  <c:v>2013-10</c:v>
                </c:pt>
                <c:pt idx="106">
                  <c:v>2013-11</c:v>
                </c:pt>
                <c:pt idx="107">
                  <c:v>2013-12</c:v>
                </c:pt>
                <c:pt idx="108">
                  <c:v>2014-01</c:v>
                </c:pt>
                <c:pt idx="109">
                  <c:v>2014-02</c:v>
                </c:pt>
                <c:pt idx="110">
                  <c:v>2014-03</c:v>
                </c:pt>
                <c:pt idx="111">
                  <c:v>2014-04</c:v>
                </c:pt>
                <c:pt idx="112">
                  <c:v>2014-05</c:v>
                </c:pt>
                <c:pt idx="113">
                  <c:v>2014-06</c:v>
                </c:pt>
                <c:pt idx="114">
                  <c:v>2014-07</c:v>
                </c:pt>
                <c:pt idx="115">
                  <c:v>2014-08</c:v>
                </c:pt>
                <c:pt idx="116">
                  <c:v>2014-09</c:v>
                </c:pt>
                <c:pt idx="117">
                  <c:v>2014-10</c:v>
                </c:pt>
                <c:pt idx="118">
                  <c:v>2014-11</c:v>
                </c:pt>
                <c:pt idx="119">
                  <c:v>2014-12</c:v>
                </c:pt>
                <c:pt idx="120">
                  <c:v>2015-01</c:v>
                </c:pt>
                <c:pt idx="121">
                  <c:v>2015-02</c:v>
                </c:pt>
                <c:pt idx="122">
                  <c:v>2015-03</c:v>
                </c:pt>
                <c:pt idx="123">
                  <c:v>2015-04</c:v>
                </c:pt>
                <c:pt idx="124">
                  <c:v>2015-05</c:v>
                </c:pt>
                <c:pt idx="125">
                  <c:v>2015-06</c:v>
                </c:pt>
                <c:pt idx="126">
                  <c:v>2015-07</c:v>
                </c:pt>
                <c:pt idx="127">
                  <c:v>2015-08</c:v>
                </c:pt>
                <c:pt idx="128">
                  <c:v>2015-09</c:v>
                </c:pt>
                <c:pt idx="129">
                  <c:v>2015-10</c:v>
                </c:pt>
                <c:pt idx="130">
                  <c:v>2015-11</c:v>
                </c:pt>
                <c:pt idx="131">
                  <c:v>2015-12</c:v>
                </c:pt>
                <c:pt idx="132">
                  <c:v>2016-01</c:v>
                </c:pt>
                <c:pt idx="133">
                  <c:v>2016-02</c:v>
                </c:pt>
                <c:pt idx="134">
                  <c:v>2016-03</c:v>
                </c:pt>
                <c:pt idx="135">
                  <c:v>2016-04</c:v>
                </c:pt>
                <c:pt idx="136">
                  <c:v>2016-05</c:v>
                </c:pt>
                <c:pt idx="137">
                  <c:v>2016-06</c:v>
                </c:pt>
                <c:pt idx="138">
                  <c:v>2016-07</c:v>
                </c:pt>
                <c:pt idx="139">
                  <c:v>2016-08</c:v>
                </c:pt>
                <c:pt idx="140">
                  <c:v>2016-09</c:v>
                </c:pt>
                <c:pt idx="141">
                  <c:v>2016-10</c:v>
                </c:pt>
                <c:pt idx="142">
                  <c:v>2016-11</c:v>
                </c:pt>
                <c:pt idx="143">
                  <c:v>2016-12</c:v>
                </c:pt>
                <c:pt idx="144">
                  <c:v>2017-01</c:v>
                </c:pt>
                <c:pt idx="145">
                  <c:v>2017-02</c:v>
                </c:pt>
                <c:pt idx="146">
                  <c:v>2017-03</c:v>
                </c:pt>
                <c:pt idx="147">
                  <c:v>2017-04</c:v>
                </c:pt>
                <c:pt idx="148">
                  <c:v>2017-05</c:v>
                </c:pt>
                <c:pt idx="149">
                  <c:v>2017-06</c:v>
                </c:pt>
                <c:pt idx="150">
                  <c:v>2017-07</c:v>
                </c:pt>
                <c:pt idx="151">
                  <c:v>2017-08</c:v>
                </c:pt>
                <c:pt idx="152">
                  <c:v>2017-09</c:v>
                </c:pt>
                <c:pt idx="153">
                  <c:v>2017-10</c:v>
                </c:pt>
                <c:pt idx="154">
                  <c:v>2017-11</c:v>
                </c:pt>
                <c:pt idx="155">
                  <c:v>2017-12</c:v>
                </c:pt>
                <c:pt idx="156">
                  <c:v>2018-01</c:v>
                </c:pt>
                <c:pt idx="157">
                  <c:v>2018-02</c:v>
                </c:pt>
                <c:pt idx="158">
                  <c:v>2018-03</c:v>
                </c:pt>
                <c:pt idx="159">
                  <c:v>2018-04</c:v>
                </c:pt>
                <c:pt idx="160">
                  <c:v>2018-05</c:v>
                </c:pt>
                <c:pt idx="161">
                  <c:v>2018-06</c:v>
                </c:pt>
                <c:pt idx="162">
                  <c:v>2018-07</c:v>
                </c:pt>
                <c:pt idx="163">
                  <c:v>2018-08</c:v>
                </c:pt>
                <c:pt idx="164">
                  <c:v>2018-09</c:v>
                </c:pt>
                <c:pt idx="165">
                  <c:v>2018-10</c:v>
                </c:pt>
                <c:pt idx="166">
                  <c:v>2018-11</c:v>
                </c:pt>
                <c:pt idx="167">
                  <c:v>2018-12</c:v>
                </c:pt>
                <c:pt idx="168">
                  <c:v>2019-01</c:v>
                </c:pt>
                <c:pt idx="169">
                  <c:v>2019-02</c:v>
                </c:pt>
                <c:pt idx="170">
                  <c:v>2019-03</c:v>
                </c:pt>
                <c:pt idx="171">
                  <c:v>2019-04</c:v>
                </c:pt>
                <c:pt idx="172">
                  <c:v>2019-05</c:v>
                </c:pt>
                <c:pt idx="173">
                  <c:v>2019-06</c:v>
                </c:pt>
                <c:pt idx="174">
                  <c:v>2019-07</c:v>
                </c:pt>
                <c:pt idx="175">
                  <c:v>2019-08</c:v>
                </c:pt>
                <c:pt idx="176">
                  <c:v>2019-09</c:v>
                </c:pt>
                <c:pt idx="177">
                  <c:v>2019-10</c:v>
                </c:pt>
                <c:pt idx="178">
                  <c:v>2019-11</c:v>
                </c:pt>
                <c:pt idx="179">
                  <c:v>2019-12</c:v>
                </c:pt>
                <c:pt idx="180">
                  <c:v>2020-01</c:v>
                </c:pt>
                <c:pt idx="181">
                  <c:v>2020-02</c:v>
                </c:pt>
                <c:pt idx="182">
                  <c:v>2020-03</c:v>
                </c:pt>
                <c:pt idx="183">
                  <c:v>2020-04</c:v>
                </c:pt>
                <c:pt idx="184">
                  <c:v>2020-05</c:v>
                </c:pt>
                <c:pt idx="185">
                  <c:v>2020-06</c:v>
                </c:pt>
                <c:pt idx="186">
                  <c:v>2020-07</c:v>
                </c:pt>
                <c:pt idx="187">
                  <c:v>2020-08</c:v>
                </c:pt>
                <c:pt idx="188">
                  <c:v>2020-09</c:v>
                </c:pt>
                <c:pt idx="189">
                  <c:v>2020-10</c:v>
                </c:pt>
                <c:pt idx="190">
                  <c:v>2020-11</c:v>
                </c:pt>
                <c:pt idx="191">
                  <c:v>2020-12</c:v>
                </c:pt>
                <c:pt idx="192">
                  <c:v>2021-01</c:v>
                </c:pt>
                <c:pt idx="193">
                  <c:v>2021-02</c:v>
                </c:pt>
                <c:pt idx="194">
                  <c:v>2021-03</c:v>
                </c:pt>
                <c:pt idx="195">
                  <c:v>2021-04</c:v>
                </c:pt>
                <c:pt idx="196">
                  <c:v>2021-05</c:v>
                </c:pt>
                <c:pt idx="197">
                  <c:v>2021-06</c:v>
                </c:pt>
                <c:pt idx="198">
                  <c:v>2021-07</c:v>
                </c:pt>
                <c:pt idx="199">
                  <c:v>2021-08</c:v>
                </c:pt>
                <c:pt idx="200">
                  <c:v>2021-09</c:v>
                </c:pt>
                <c:pt idx="201">
                  <c:v>2021-10</c:v>
                </c:pt>
                <c:pt idx="202">
                  <c:v>2021-11</c:v>
                </c:pt>
                <c:pt idx="203">
                  <c:v>2021-12</c:v>
                </c:pt>
                <c:pt idx="204">
                  <c:v>2022-01</c:v>
                </c:pt>
                <c:pt idx="205">
                  <c:v>2022-02</c:v>
                </c:pt>
                <c:pt idx="206">
                  <c:v>2022-03</c:v>
                </c:pt>
                <c:pt idx="207">
                  <c:v>2022-04</c:v>
                </c:pt>
                <c:pt idx="208">
                  <c:v>2022-05</c:v>
                </c:pt>
                <c:pt idx="209">
                  <c:v>2022-06</c:v>
                </c:pt>
                <c:pt idx="210">
                  <c:v>2022-07</c:v>
                </c:pt>
                <c:pt idx="211">
                  <c:v>2022-08</c:v>
                </c:pt>
                <c:pt idx="212">
                  <c:v>2022-09</c:v>
                </c:pt>
                <c:pt idx="213">
                  <c:v>2022-10</c:v>
                </c:pt>
                <c:pt idx="214">
                  <c:v>2022-11</c:v>
                </c:pt>
                <c:pt idx="215">
                  <c:v>2022-12</c:v>
                </c:pt>
                <c:pt idx="216">
                  <c:v>2023-01</c:v>
                </c:pt>
                <c:pt idx="217">
                  <c:v>2023-02</c:v>
                </c:pt>
                <c:pt idx="218">
                  <c:v>2023-03</c:v>
                </c:pt>
                <c:pt idx="219">
                  <c:v>2023-04</c:v>
                </c:pt>
                <c:pt idx="220">
                  <c:v>2023-05</c:v>
                </c:pt>
                <c:pt idx="221">
                  <c:v>2023-06</c:v>
                </c:pt>
                <c:pt idx="222">
                  <c:v>2023-07</c:v>
                </c:pt>
                <c:pt idx="223">
                  <c:v>2023-08</c:v>
                </c:pt>
                <c:pt idx="224">
                  <c:v>2023-09</c:v>
                </c:pt>
                <c:pt idx="225">
                  <c:v>2023-10</c:v>
                </c:pt>
                <c:pt idx="226">
                  <c:v>2023-11</c:v>
                </c:pt>
                <c:pt idx="227">
                  <c:v>2023-12</c:v>
                </c:pt>
                <c:pt idx="228">
                  <c:v>2024-01</c:v>
                </c:pt>
                <c:pt idx="229">
                  <c:v>2024-02</c:v>
                </c:pt>
                <c:pt idx="230">
                  <c:v>2024-03</c:v>
                </c:pt>
                <c:pt idx="231">
                  <c:v>2024-04</c:v>
                </c:pt>
                <c:pt idx="232">
                  <c:v>2024-05</c:v>
                </c:pt>
                <c:pt idx="233">
                  <c:v>2024-06</c:v>
                </c:pt>
                <c:pt idx="234">
                  <c:v>2024-07</c:v>
                </c:pt>
                <c:pt idx="235">
                  <c:v>2024-08</c:v>
                </c:pt>
                <c:pt idx="236">
                  <c:v>2024-09</c:v>
                </c:pt>
                <c:pt idx="237">
                  <c:v>2024-10</c:v>
                </c:pt>
                <c:pt idx="238">
                  <c:v>2024-11</c:v>
                </c:pt>
                <c:pt idx="239">
                  <c:v>2024-12</c:v>
                </c:pt>
                <c:pt idx="240">
                  <c:v>2025-01</c:v>
                </c:pt>
                <c:pt idx="241">
                  <c:v>2025-02</c:v>
                </c:pt>
                <c:pt idx="242">
                  <c:v>2025-03</c:v>
                </c:pt>
                <c:pt idx="243">
                  <c:v>2025-04</c:v>
                </c:pt>
                <c:pt idx="244">
                  <c:v>2025-05</c:v>
                </c:pt>
                <c:pt idx="245">
                  <c:v>2025-06</c:v>
                </c:pt>
                <c:pt idx="246">
                  <c:v>2025-07</c:v>
                </c:pt>
                <c:pt idx="247">
                  <c:v>2025-08</c:v>
                </c:pt>
                <c:pt idx="248">
                  <c:v>2025-09</c:v>
                </c:pt>
                <c:pt idx="249">
                  <c:v>2025-10</c:v>
                </c:pt>
                <c:pt idx="250">
                  <c:v>2025-11</c:v>
                </c:pt>
                <c:pt idx="251">
                  <c:v>2025-12</c:v>
                </c:pt>
                <c:pt idx="252">
                  <c:v>2026-01</c:v>
                </c:pt>
                <c:pt idx="253">
                  <c:v>2026-02</c:v>
                </c:pt>
                <c:pt idx="254">
                  <c:v>2026-03</c:v>
                </c:pt>
                <c:pt idx="255">
                  <c:v>2026-04</c:v>
                </c:pt>
              </c:strCache>
            </c:strRef>
          </c:cat>
          <c:val>
            <c:numRef>
              <c:f>'Slika 1'!$C$6:$C$261</c:f>
              <c:numCache>
                <c:formatCode>0.0</c:formatCode>
                <c:ptCount val="256"/>
                <c:pt idx="0">
                  <c:v>103.9</c:v>
                </c:pt>
                <c:pt idx="1">
                  <c:v>101.4</c:v>
                </c:pt>
                <c:pt idx="2">
                  <c:v>101</c:v>
                </c:pt>
                <c:pt idx="3">
                  <c:v>103.5</c:v>
                </c:pt>
                <c:pt idx="4">
                  <c:v>104.3</c:v>
                </c:pt>
                <c:pt idx="5">
                  <c:v>104.1</c:v>
                </c:pt>
                <c:pt idx="6">
                  <c:v>105.1</c:v>
                </c:pt>
                <c:pt idx="7">
                  <c:v>105</c:v>
                </c:pt>
                <c:pt idx="8">
                  <c:v>105.4</c:v>
                </c:pt>
                <c:pt idx="9">
                  <c:v>105.2</c:v>
                </c:pt>
                <c:pt idx="10">
                  <c:v>104.8</c:v>
                </c:pt>
                <c:pt idx="11">
                  <c:v>104.8</c:v>
                </c:pt>
                <c:pt idx="12">
                  <c:v>104</c:v>
                </c:pt>
                <c:pt idx="13">
                  <c:v>104.4</c:v>
                </c:pt>
                <c:pt idx="14">
                  <c:v>104</c:v>
                </c:pt>
                <c:pt idx="15">
                  <c:v>106.8</c:v>
                </c:pt>
                <c:pt idx="16">
                  <c:v>106.9</c:v>
                </c:pt>
                <c:pt idx="17">
                  <c:v>108</c:v>
                </c:pt>
                <c:pt idx="18">
                  <c:v>108.5</c:v>
                </c:pt>
                <c:pt idx="19">
                  <c:v>108.4</c:v>
                </c:pt>
                <c:pt idx="20">
                  <c:v>108.8</c:v>
                </c:pt>
                <c:pt idx="21">
                  <c:v>111.7</c:v>
                </c:pt>
                <c:pt idx="22">
                  <c:v>112.7</c:v>
                </c:pt>
                <c:pt idx="23">
                  <c:v>116.2</c:v>
                </c:pt>
                <c:pt idx="24">
                  <c:v>111</c:v>
                </c:pt>
                <c:pt idx="25">
                  <c:v>112.9</c:v>
                </c:pt>
                <c:pt idx="26">
                  <c:v>112.2</c:v>
                </c:pt>
                <c:pt idx="27">
                  <c:v>112.5</c:v>
                </c:pt>
                <c:pt idx="28">
                  <c:v>111.4</c:v>
                </c:pt>
                <c:pt idx="29">
                  <c:v>110.9</c:v>
                </c:pt>
                <c:pt idx="30">
                  <c:v>112</c:v>
                </c:pt>
                <c:pt idx="31">
                  <c:v>111.8</c:v>
                </c:pt>
                <c:pt idx="32">
                  <c:v>111.7</c:v>
                </c:pt>
                <c:pt idx="33">
                  <c:v>112</c:v>
                </c:pt>
                <c:pt idx="34">
                  <c:v>111.3</c:v>
                </c:pt>
                <c:pt idx="35">
                  <c:v>112</c:v>
                </c:pt>
                <c:pt idx="36">
                  <c:v>114.4</c:v>
                </c:pt>
                <c:pt idx="37">
                  <c:v>115.4</c:v>
                </c:pt>
                <c:pt idx="38">
                  <c:v>114.5</c:v>
                </c:pt>
                <c:pt idx="39">
                  <c:v>111.8</c:v>
                </c:pt>
                <c:pt idx="40">
                  <c:v>110.9</c:v>
                </c:pt>
                <c:pt idx="41">
                  <c:v>110.5</c:v>
                </c:pt>
                <c:pt idx="42">
                  <c:v>109.5</c:v>
                </c:pt>
                <c:pt idx="43">
                  <c:v>110.6</c:v>
                </c:pt>
                <c:pt idx="44">
                  <c:v>108.3</c:v>
                </c:pt>
                <c:pt idx="45">
                  <c:v>106.8</c:v>
                </c:pt>
                <c:pt idx="46">
                  <c:v>105.6</c:v>
                </c:pt>
                <c:pt idx="47">
                  <c:v>103.6</c:v>
                </c:pt>
                <c:pt idx="48">
                  <c:v>102.8</c:v>
                </c:pt>
                <c:pt idx="49">
                  <c:v>105.9</c:v>
                </c:pt>
                <c:pt idx="50">
                  <c:v>104.8</c:v>
                </c:pt>
                <c:pt idx="51">
                  <c:v>103.9</c:v>
                </c:pt>
                <c:pt idx="52">
                  <c:v>103.1</c:v>
                </c:pt>
                <c:pt idx="53">
                  <c:v>103.2</c:v>
                </c:pt>
                <c:pt idx="54">
                  <c:v>102.3</c:v>
                </c:pt>
                <c:pt idx="55">
                  <c:v>102</c:v>
                </c:pt>
                <c:pt idx="56">
                  <c:v>101.6</c:v>
                </c:pt>
                <c:pt idx="57">
                  <c:v>100.2</c:v>
                </c:pt>
                <c:pt idx="58">
                  <c:v>100.6</c:v>
                </c:pt>
                <c:pt idx="59">
                  <c:v>97.9</c:v>
                </c:pt>
                <c:pt idx="60">
                  <c:v>96.5</c:v>
                </c:pt>
                <c:pt idx="61">
                  <c:v>95</c:v>
                </c:pt>
                <c:pt idx="62">
                  <c:v>98.8</c:v>
                </c:pt>
                <c:pt idx="63">
                  <c:v>97.6</c:v>
                </c:pt>
                <c:pt idx="64">
                  <c:v>97.5</c:v>
                </c:pt>
                <c:pt idx="65">
                  <c:v>104.8</c:v>
                </c:pt>
                <c:pt idx="66">
                  <c:v>95.2</c:v>
                </c:pt>
                <c:pt idx="67">
                  <c:v>95.3</c:v>
                </c:pt>
                <c:pt idx="68">
                  <c:v>96</c:v>
                </c:pt>
                <c:pt idx="69">
                  <c:v>96.8</c:v>
                </c:pt>
                <c:pt idx="70">
                  <c:v>95.8</c:v>
                </c:pt>
                <c:pt idx="71">
                  <c:v>90.1</c:v>
                </c:pt>
                <c:pt idx="72">
                  <c:v>96.1</c:v>
                </c:pt>
                <c:pt idx="73">
                  <c:v>97</c:v>
                </c:pt>
                <c:pt idx="74">
                  <c:v>96.1</c:v>
                </c:pt>
                <c:pt idx="75">
                  <c:v>96.2</c:v>
                </c:pt>
                <c:pt idx="76">
                  <c:v>97.3</c:v>
                </c:pt>
                <c:pt idx="77">
                  <c:v>95.3</c:v>
                </c:pt>
                <c:pt idx="78">
                  <c:v>95.9</c:v>
                </c:pt>
                <c:pt idx="79">
                  <c:v>95.7</c:v>
                </c:pt>
                <c:pt idx="80">
                  <c:v>96.1</c:v>
                </c:pt>
                <c:pt idx="81">
                  <c:v>94</c:v>
                </c:pt>
                <c:pt idx="82">
                  <c:v>96.5</c:v>
                </c:pt>
                <c:pt idx="83">
                  <c:v>95.2</c:v>
                </c:pt>
                <c:pt idx="84">
                  <c:v>97.2</c:v>
                </c:pt>
                <c:pt idx="85">
                  <c:v>87.7</c:v>
                </c:pt>
                <c:pt idx="86">
                  <c:v>96.3</c:v>
                </c:pt>
                <c:pt idx="87">
                  <c:v>94.1</c:v>
                </c:pt>
                <c:pt idx="88">
                  <c:v>94.8</c:v>
                </c:pt>
                <c:pt idx="89">
                  <c:v>94.3</c:v>
                </c:pt>
                <c:pt idx="90">
                  <c:v>94.1</c:v>
                </c:pt>
                <c:pt idx="91">
                  <c:v>95.2</c:v>
                </c:pt>
                <c:pt idx="92">
                  <c:v>93.2</c:v>
                </c:pt>
                <c:pt idx="93">
                  <c:v>93.7</c:v>
                </c:pt>
                <c:pt idx="94">
                  <c:v>93.4</c:v>
                </c:pt>
                <c:pt idx="95">
                  <c:v>91.6</c:v>
                </c:pt>
                <c:pt idx="96">
                  <c:v>89.2</c:v>
                </c:pt>
                <c:pt idx="97">
                  <c:v>89.3</c:v>
                </c:pt>
                <c:pt idx="98">
                  <c:v>87.9</c:v>
                </c:pt>
                <c:pt idx="99">
                  <c:v>90.8</c:v>
                </c:pt>
                <c:pt idx="100">
                  <c:v>91.1</c:v>
                </c:pt>
                <c:pt idx="101">
                  <c:v>92.4</c:v>
                </c:pt>
                <c:pt idx="102">
                  <c:v>93.4</c:v>
                </c:pt>
                <c:pt idx="103">
                  <c:v>93.2</c:v>
                </c:pt>
                <c:pt idx="104">
                  <c:v>93.2</c:v>
                </c:pt>
                <c:pt idx="105">
                  <c:v>93.5</c:v>
                </c:pt>
                <c:pt idx="106">
                  <c:v>92.4</c:v>
                </c:pt>
                <c:pt idx="107">
                  <c:v>93.3</c:v>
                </c:pt>
                <c:pt idx="108">
                  <c:v>93.6</c:v>
                </c:pt>
                <c:pt idx="109">
                  <c:v>93.5</c:v>
                </c:pt>
                <c:pt idx="110">
                  <c:v>94.2</c:v>
                </c:pt>
                <c:pt idx="111">
                  <c:v>93.9</c:v>
                </c:pt>
                <c:pt idx="112">
                  <c:v>91.7</c:v>
                </c:pt>
                <c:pt idx="113">
                  <c:v>92.3</c:v>
                </c:pt>
                <c:pt idx="114">
                  <c:v>92.1</c:v>
                </c:pt>
                <c:pt idx="115">
                  <c:v>92.5</c:v>
                </c:pt>
                <c:pt idx="116">
                  <c:v>91.9</c:v>
                </c:pt>
                <c:pt idx="117">
                  <c:v>93</c:v>
                </c:pt>
                <c:pt idx="118">
                  <c:v>91.5</c:v>
                </c:pt>
                <c:pt idx="119">
                  <c:v>92.4</c:v>
                </c:pt>
                <c:pt idx="120">
                  <c:v>92.2</c:v>
                </c:pt>
                <c:pt idx="121">
                  <c:v>90.7</c:v>
                </c:pt>
                <c:pt idx="122">
                  <c:v>92.9</c:v>
                </c:pt>
                <c:pt idx="123">
                  <c:v>92.1</c:v>
                </c:pt>
                <c:pt idx="124">
                  <c:v>92.3</c:v>
                </c:pt>
                <c:pt idx="125">
                  <c:v>92.4</c:v>
                </c:pt>
                <c:pt idx="126">
                  <c:v>91.5</c:v>
                </c:pt>
                <c:pt idx="127">
                  <c:v>92</c:v>
                </c:pt>
                <c:pt idx="128">
                  <c:v>92.3</c:v>
                </c:pt>
                <c:pt idx="129">
                  <c:v>92.4</c:v>
                </c:pt>
                <c:pt idx="130">
                  <c:v>93.4</c:v>
                </c:pt>
                <c:pt idx="131">
                  <c:v>93.2</c:v>
                </c:pt>
                <c:pt idx="132">
                  <c:v>94</c:v>
                </c:pt>
                <c:pt idx="133">
                  <c:v>92.7</c:v>
                </c:pt>
                <c:pt idx="134">
                  <c:v>92.6</c:v>
                </c:pt>
                <c:pt idx="135">
                  <c:v>93.1</c:v>
                </c:pt>
                <c:pt idx="136">
                  <c:v>93</c:v>
                </c:pt>
                <c:pt idx="137">
                  <c:v>93.2</c:v>
                </c:pt>
                <c:pt idx="138">
                  <c:v>93.9</c:v>
                </c:pt>
                <c:pt idx="139">
                  <c:v>95</c:v>
                </c:pt>
                <c:pt idx="140">
                  <c:v>94.4</c:v>
                </c:pt>
                <c:pt idx="141">
                  <c:v>94.5</c:v>
                </c:pt>
                <c:pt idx="142">
                  <c:v>95.4</c:v>
                </c:pt>
                <c:pt idx="143">
                  <c:v>95.7</c:v>
                </c:pt>
                <c:pt idx="144">
                  <c:v>93.6</c:v>
                </c:pt>
                <c:pt idx="145">
                  <c:v>96.5</c:v>
                </c:pt>
                <c:pt idx="146">
                  <c:v>97.8</c:v>
                </c:pt>
                <c:pt idx="147">
                  <c:v>97.9</c:v>
                </c:pt>
                <c:pt idx="148">
                  <c:v>98.5</c:v>
                </c:pt>
                <c:pt idx="149">
                  <c:v>98.3</c:v>
                </c:pt>
                <c:pt idx="150">
                  <c:v>98.5</c:v>
                </c:pt>
                <c:pt idx="151">
                  <c:v>99.1</c:v>
                </c:pt>
                <c:pt idx="152">
                  <c:v>98.4</c:v>
                </c:pt>
                <c:pt idx="153">
                  <c:v>99.8</c:v>
                </c:pt>
                <c:pt idx="154">
                  <c:v>99.8</c:v>
                </c:pt>
                <c:pt idx="155">
                  <c:v>100.9</c:v>
                </c:pt>
                <c:pt idx="156">
                  <c:v>99.1</c:v>
                </c:pt>
                <c:pt idx="157">
                  <c:v>96.9</c:v>
                </c:pt>
                <c:pt idx="158">
                  <c:v>96.1</c:v>
                </c:pt>
                <c:pt idx="159">
                  <c:v>98.8</c:v>
                </c:pt>
                <c:pt idx="160">
                  <c:v>98.9</c:v>
                </c:pt>
                <c:pt idx="161">
                  <c:v>100.3</c:v>
                </c:pt>
                <c:pt idx="162">
                  <c:v>100.5</c:v>
                </c:pt>
                <c:pt idx="163">
                  <c:v>100.9</c:v>
                </c:pt>
                <c:pt idx="164">
                  <c:v>101.5</c:v>
                </c:pt>
                <c:pt idx="165">
                  <c:v>100.8</c:v>
                </c:pt>
                <c:pt idx="166">
                  <c:v>101.1</c:v>
                </c:pt>
                <c:pt idx="167">
                  <c:v>102.7</c:v>
                </c:pt>
                <c:pt idx="168">
                  <c:v>99.7</c:v>
                </c:pt>
                <c:pt idx="169">
                  <c:v>102.9</c:v>
                </c:pt>
                <c:pt idx="170">
                  <c:v>103.1</c:v>
                </c:pt>
                <c:pt idx="171">
                  <c:v>102.8</c:v>
                </c:pt>
                <c:pt idx="172">
                  <c:v>102</c:v>
                </c:pt>
                <c:pt idx="173">
                  <c:v>102.1</c:v>
                </c:pt>
                <c:pt idx="174">
                  <c:v>102.4</c:v>
                </c:pt>
                <c:pt idx="175">
                  <c:v>102.1</c:v>
                </c:pt>
                <c:pt idx="176">
                  <c:v>102.7</c:v>
                </c:pt>
                <c:pt idx="177">
                  <c:v>101.8</c:v>
                </c:pt>
                <c:pt idx="178">
                  <c:v>102</c:v>
                </c:pt>
                <c:pt idx="179">
                  <c:v>101.5</c:v>
                </c:pt>
                <c:pt idx="180">
                  <c:v>104.1</c:v>
                </c:pt>
                <c:pt idx="181">
                  <c:v>103.3</c:v>
                </c:pt>
                <c:pt idx="182">
                  <c:v>89</c:v>
                </c:pt>
                <c:pt idx="183">
                  <c:v>75.599999999999994</c:v>
                </c:pt>
                <c:pt idx="184">
                  <c:v>91.6</c:v>
                </c:pt>
                <c:pt idx="185">
                  <c:v>97.2</c:v>
                </c:pt>
                <c:pt idx="186">
                  <c:v>97.9</c:v>
                </c:pt>
                <c:pt idx="187">
                  <c:v>100.6</c:v>
                </c:pt>
                <c:pt idx="188">
                  <c:v>99.2</c:v>
                </c:pt>
                <c:pt idx="189">
                  <c:v>98.8</c:v>
                </c:pt>
                <c:pt idx="190">
                  <c:v>99.9</c:v>
                </c:pt>
                <c:pt idx="191">
                  <c:v>101.3</c:v>
                </c:pt>
                <c:pt idx="192">
                  <c:v>98.3</c:v>
                </c:pt>
                <c:pt idx="193">
                  <c:v>95.7</c:v>
                </c:pt>
                <c:pt idx="194">
                  <c:v>99.9</c:v>
                </c:pt>
                <c:pt idx="195">
                  <c:v>100.2</c:v>
                </c:pt>
                <c:pt idx="196">
                  <c:v>100.6</c:v>
                </c:pt>
                <c:pt idx="197">
                  <c:v>100.8</c:v>
                </c:pt>
                <c:pt idx="198">
                  <c:v>100.6</c:v>
                </c:pt>
                <c:pt idx="199">
                  <c:v>99.3</c:v>
                </c:pt>
                <c:pt idx="200">
                  <c:v>101</c:v>
                </c:pt>
                <c:pt idx="201">
                  <c:v>101.4</c:v>
                </c:pt>
                <c:pt idx="202">
                  <c:v>101.6</c:v>
                </c:pt>
                <c:pt idx="203">
                  <c:v>100.5</c:v>
                </c:pt>
                <c:pt idx="204">
                  <c:v>103</c:v>
                </c:pt>
                <c:pt idx="205">
                  <c:v>103.4</c:v>
                </c:pt>
                <c:pt idx="206">
                  <c:v>103.7</c:v>
                </c:pt>
                <c:pt idx="207">
                  <c:v>102.4</c:v>
                </c:pt>
                <c:pt idx="208">
                  <c:v>103.1</c:v>
                </c:pt>
                <c:pt idx="209">
                  <c:v>102.5</c:v>
                </c:pt>
                <c:pt idx="210">
                  <c:v>101.7</c:v>
                </c:pt>
                <c:pt idx="211">
                  <c:v>102.2</c:v>
                </c:pt>
                <c:pt idx="212">
                  <c:v>101.8</c:v>
                </c:pt>
                <c:pt idx="213">
                  <c:v>102.7</c:v>
                </c:pt>
                <c:pt idx="214">
                  <c:v>103.1</c:v>
                </c:pt>
                <c:pt idx="215">
                  <c:v>100.9</c:v>
                </c:pt>
                <c:pt idx="216">
                  <c:v>104</c:v>
                </c:pt>
                <c:pt idx="217">
                  <c:v>105.4</c:v>
                </c:pt>
                <c:pt idx="218">
                  <c:v>104.2</c:v>
                </c:pt>
                <c:pt idx="219">
                  <c:v>103.7</c:v>
                </c:pt>
                <c:pt idx="220">
                  <c:v>104.8</c:v>
                </c:pt>
                <c:pt idx="221">
                  <c:v>104.4</c:v>
                </c:pt>
                <c:pt idx="222">
                  <c:v>105</c:v>
                </c:pt>
                <c:pt idx="223">
                  <c:v>104.2</c:v>
                </c:pt>
                <c:pt idx="224">
                  <c:v>104.8</c:v>
                </c:pt>
                <c:pt idx="225">
                  <c:v>104.2</c:v>
                </c:pt>
                <c:pt idx="226">
                  <c:v>103.7</c:v>
                </c:pt>
                <c:pt idx="227">
                  <c:v>104.7</c:v>
                </c:pt>
                <c:pt idx="228">
                  <c:v>103.2</c:v>
                </c:pt>
                <c:pt idx="229">
                  <c:v>103.8</c:v>
                </c:pt>
                <c:pt idx="230">
                  <c:v>102.8</c:v>
                </c:pt>
                <c:pt idx="231">
                  <c:v>102.5</c:v>
                </c:pt>
                <c:pt idx="232">
                  <c:v>101.9</c:v>
                </c:pt>
                <c:pt idx="233">
                  <c:v>102.4</c:v>
                </c:pt>
                <c:pt idx="234">
                  <c:v>101.9</c:v>
                </c:pt>
                <c:pt idx="235">
                  <c:v>102.5</c:v>
                </c:pt>
                <c:pt idx="236">
                  <c:v>102</c:v>
                </c:pt>
                <c:pt idx="237">
                  <c:v>101.5</c:v>
                </c:pt>
                <c:pt idx="238">
                  <c:v>103.3</c:v>
                </c:pt>
                <c:pt idx="239">
                  <c:v>103.2</c:v>
                </c:pt>
                <c:pt idx="240">
                  <c:v>106.7</c:v>
                </c:pt>
                <c:pt idx="241">
                  <c:v>105.5</c:v>
                </c:pt>
                <c:pt idx="242">
                  <c:v>104.5</c:v>
                </c:pt>
                <c:pt idx="243">
                  <c:v>104.7</c:v>
                </c:pt>
                <c:pt idx="244">
                  <c:v>104.2</c:v>
                </c:pt>
                <c:pt idx="245">
                  <c:v>104.4</c:v>
                </c:pt>
                <c:pt idx="246">
                  <c:v>105.5</c:v>
                </c:pt>
                <c:pt idx="247">
                  <c:v>104.4</c:v>
                </c:pt>
                <c:pt idx="248">
                  <c:v>104.3</c:v>
                </c:pt>
                <c:pt idx="249">
                  <c:v>105.3</c:v>
                </c:pt>
                <c:pt idx="250">
                  <c:v>104.2</c:v>
                </c:pt>
                <c:pt idx="251">
                  <c:v>104.8</c:v>
                </c:pt>
                <c:pt idx="252">
                  <c:v>103</c:v>
                </c:pt>
                <c:pt idx="253">
                  <c:v>102.8</c:v>
                </c:pt>
                <c:pt idx="254">
                  <c:v>105</c:v>
                </c:pt>
                <c:pt idx="255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3-7F4D-9886-FA5068DB5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85632098"/>
        <c:axId val="3484927"/>
      </c:lineChart>
      <c:catAx>
        <c:axId val="8563209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484927"/>
        <c:crosses val="autoZero"/>
        <c:auto val="1"/>
        <c:lblAlgn val="ctr"/>
        <c:lblOffset val="100"/>
        <c:noMultiLvlLbl val="0"/>
      </c:catAx>
      <c:valAx>
        <c:axId val="348492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indeks, 2021 = 100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85632098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Hrvatska – kratkoročni indikatori pouzdanja u građevinarstvu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8'!$D$6</c:f>
              <c:strCache>
                <c:ptCount val="1"/>
                <c:pt idx="0">
                  <c:v>Ukupni indeks pouzdanja (CCI)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8'!$A$7:$A$204</c:f>
              <c:strCache>
                <c:ptCount val="198"/>
                <c:pt idx="0">
                  <c:v>2010-01</c:v>
                </c:pt>
                <c:pt idx="1">
                  <c:v>2010-02</c:v>
                </c:pt>
                <c:pt idx="2">
                  <c:v>2010-03</c:v>
                </c:pt>
                <c:pt idx="3">
                  <c:v>2010-04</c:v>
                </c:pt>
                <c:pt idx="4">
                  <c:v>2010-05</c:v>
                </c:pt>
                <c:pt idx="5">
                  <c:v>2010-06</c:v>
                </c:pt>
                <c:pt idx="6">
                  <c:v>2010-07</c:v>
                </c:pt>
                <c:pt idx="7">
                  <c:v>2010-08</c:v>
                </c:pt>
                <c:pt idx="8">
                  <c:v>2010-09</c:v>
                </c:pt>
                <c:pt idx="9">
                  <c:v>2010-10</c:v>
                </c:pt>
                <c:pt idx="10">
                  <c:v>2010-11</c:v>
                </c:pt>
                <c:pt idx="11">
                  <c:v>2010-12</c:v>
                </c:pt>
                <c:pt idx="12">
                  <c:v>2011-01</c:v>
                </c:pt>
                <c:pt idx="13">
                  <c:v>2011-02</c:v>
                </c:pt>
                <c:pt idx="14">
                  <c:v>2011-03</c:v>
                </c:pt>
                <c:pt idx="15">
                  <c:v>2011-04</c:v>
                </c:pt>
                <c:pt idx="16">
                  <c:v>2011-05</c:v>
                </c:pt>
                <c:pt idx="17">
                  <c:v>2011-06</c:v>
                </c:pt>
                <c:pt idx="18">
                  <c:v>2011-07</c:v>
                </c:pt>
                <c:pt idx="19">
                  <c:v>2011-08</c:v>
                </c:pt>
                <c:pt idx="20">
                  <c:v>2011-09</c:v>
                </c:pt>
                <c:pt idx="21">
                  <c:v>2011-10</c:v>
                </c:pt>
                <c:pt idx="22">
                  <c:v>2011-11</c:v>
                </c:pt>
                <c:pt idx="23">
                  <c:v>2011-12</c:v>
                </c:pt>
                <c:pt idx="24">
                  <c:v>2012-01</c:v>
                </c:pt>
                <c:pt idx="25">
                  <c:v>2012-02</c:v>
                </c:pt>
                <c:pt idx="26">
                  <c:v>2012-03</c:v>
                </c:pt>
                <c:pt idx="27">
                  <c:v>2012-04</c:v>
                </c:pt>
                <c:pt idx="28">
                  <c:v>2012-05</c:v>
                </c:pt>
                <c:pt idx="29">
                  <c:v>2012-06</c:v>
                </c:pt>
                <c:pt idx="30">
                  <c:v>2012-07</c:v>
                </c:pt>
                <c:pt idx="31">
                  <c:v>2012-08</c:v>
                </c:pt>
                <c:pt idx="32">
                  <c:v>2012-09</c:v>
                </c:pt>
                <c:pt idx="33">
                  <c:v>2012-10</c:v>
                </c:pt>
                <c:pt idx="34">
                  <c:v>2012-11</c:v>
                </c:pt>
                <c:pt idx="35">
                  <c:v>2012-12</c:v>
                </c:pt>
                <c:pt idx="36">
                  <c:v>2013-01</c:v>
                </c:pt>
                <c:pt idx="37">
                  <c:v>2013-02</c:v>
                </c:pt>
                <c:pt idx="38">
                  <c:v>2013-03</c:v>
                </c:pt>
                <c:pt idx="39">
                  <c:v>2013-04</c:v>
                </c:pt>
                <c:pt idx="40">
                  <c:v>2013-05</c:v>
                </c:pt>
                <c:pt idx="41">
                  <c:v>2013-06</c:v>
                </c:pt>
                <c:pt idx="42">
                  <c:v>2013-07</c:v>
                </c:pt>
                <c:pt idx="43">
                  <c:v>2013-08</c:v>
                </c:pt>
                <c:pt idx="44">
                  <c:v>2013-09</c:v>
                </c:pt>
                <c:pt idx="45">
                  <c:v>2013-10</c:v>
                </c:pt>
                <c:pt idx="46">
                  <c:v>2013-11</c:v>
                </c:pt>
                <c:pt idx="47">
                  <c:v>2013-12</c:v>
                </c:pt>
                <c:pt idx="48">
                  <c:v>2014-01</c:v>
                </c:pt>
                <c:pt idx="49">
                  <c:v>2014-02</c:v>
                </c:pt>
                <c:pt idx="50">
                  <c:v>2014-03</c:v>
                </c:pt>
                <c:pt idx="51">
                  <c:v>2014-04</c:v>
                </c:pt>
                <c:pt idx="52">
                  <c:v>2014-05</c:v>
                </c:pt>
                <c:pt idx="53">
                  <c:v>2014-06</c:v>
                </c:pt>
                <c:pt idx="54">
                  <c:v>2014-07</c:v>
                </c:pt>
                <c:pt idx="55">
                  <c:v>2014-08</c:v>
                </c:pt>
                <c:pt idx="56">
                  <c:v>2014-09</c:v>
                </c:pt>
                <c:pt idx="57">
                  <c:v>2014-10</c:v>
                </c:pt>
                <c:pt idx="58">
                  <c:v>2014-11</c:v>
                </c:pt>
                <c:pt idx="59">
                  <c:v>2014-12</c:v>
                </c:pt>
                <c:pt idx="60">
                  <c:v>2015-01</c:v>
                </c:pt>
                <c:pt idx="61">
                  <c:v>2015-02</c:v>
                </c:pt>
                <c:pt idx="62">
                  <c:v>2015-03</c:v>
                </c:pt>
                <c:pt idx="63">
                  <c:v>2015-04</c:v>
                </c:pt>
                <c:pt idx="64">
                  <c:v>2015-05</c:v>
                </c:pt>
                <c:pt idx="65">
                  <c:v>2015-06</c:v>
                </c:pt>
                <c:pt idx="66">
                  <c:v>2015-07</c:v>
                </c:pt>
                <c:pt idx="67">
                  <c:v>2015-08</c:v>
                </c:pt>
                <c:pt idx="68">
                  <c:v>2015-09</c:v>
                </c:pt>
                <c:pt idx="69">
                  <c:v>2015-10</c:v>
                </c:pt>
                <c:pt idx="70">
                  <c:v>2015-11</c:v>
                </c:pt>
                <c:pt idx="71">
                  <c:v>2015-12</c:v>
                </c:pt>
                <c:pt idx="72">
                  <c:v>2016-01</c:v>
                </c:pt>
                <c:pt idx="73">
                  <c:v>2016-02</c:v>
                </c:pt>
                <c:pt idx="74">
                  <c:v>2016-03</c:v>
                </c:pt>
                <c:pt idx="75">
                  <c:v>2016-04</c:v>
                </c:pt>
                <c:pt idx="76">
                  <c:v>2016-05</c:v>
                </c:pt>
                <c:pt idx="77">
                  <c:v>2016-06</c:v>
                </c:pt>
                <c:pt idx="78">
                  <c:v>2016-07</c:v>
                </c:pt>
                <c:pt idx="79">
                  <c:v>2016-08</c:v>
                </c:pt>
                <c:pt idx="80">
                  <c:v>2016-09</c:v>
                </c:pt>
                <c:pt idx="81">
                  <c:v>2016-10</c:v>
                </c:pt>
                <c:pt idx="82">
                  <c:v>2016-11</c:v>
                </c:pt>
                <c:pt idx="83">
                  <c:v>2016-12</c:v>
                </c:pt>
                <c:pt idx="84">
                  <c:v>2017-01</c:v>
                </c:pt>
                <c:pt idx="85">
                  <c:v>2017-02</c:v>
                </c:pt>
                <c:pt idx="86">
                  <c:v>2017-03</c:v>
                </c:pt>
                <c:pt idx="87">
                  <c:v>2017-04</c:v>
                </c:pt>
                <c:pt idx="88">
                  <c:v>2017-05</c:v>
                </c:pt>
                <c:pt idx="89">
                  <c:v>2017-06</c:v>
                </c:pt>
                <c:pt idx="90">
                  <c:v>2017-07</c:v>
                </c:pt>
                <c:pt idx="91">
                  <c:v>2017-08</c:v>
                </c:pt>
                <c:pt idx="92">
                  <c:v>2017-09</c:v>
                </c:pt>
                <c:pt idx="93">
                  <c:v>2017-10</c:v>
                </c:pt>
                <c:pt idx="94">
                  <c:v>2017-11</c:v>
                </c:pt>
                <c:pt idx="95">
                  <c:v>2017-12</c:v>
                </c:pt>
                <c:pt idx="96">
                  <c:v>2018-01</c:v>
                </c:pt>
                <c:pt idx="97">
                  <c:v>2018-02</c:v>
                </c:pt>
                <c:pt idx="98">
                  <c:v>2018-03</c:v>
                </c:pt>
                <c:pt idx="99">
                  <c:v>2018-04</c:v>
                </c:pt>
                <c:pt idx="100">
                  <c:v>2018-05</c:v>
                </c:pt>
                <c:pt idx="101">
                  <c:v>2018-06</c:v>
                </c:pt>
                <c:pt idx="102">
                  <c:v>2018-07</c:v>
                </c:pt>
                <c:pt idx="103">
                  <c:v>2018-08</c:v>
                </c:pt>
                <c:pt idx="104">
                  <c:v>2018-09</c:v>
                </c:pt>
                <c:pt idx="105">
                  <c:v>2018-10</c:v>
                </c:pt>
                <c:pt idx="106">
                  <c:v>2018-11</c:v>
                </c:pt>
                <c:pt idx="107">
                  <c:v>2018-12</c:v>
                </c:pt>
                <c:pt idx="108">
                  <c:v>2019-01</c:v>
                </c:pt>
                <c:pt idx="109">
                  <c:v>2019-02</c:v>
                </c:pt>
                <c:pt idx="110">
                  <c:v>2019-03</c:v>
                </c:pt>
                <c:pt idx="111">
                  <c:v>2019-04</c:v>
                </c:pt>
                <c:pt idx="112">
                  <c:v>2019-05</c:v>
                </c:pt>
                <c:pt idx="113">
                  <c:v>2019-06</c:v>
                </c:pt>
                <c:pt idx="114">
                  <c:v>2019-07</c:v>
                </c:pt>
                <c:pt idx="115">
                  <c:v>2019-08</c:v>
                </c:pt>
                <c:pt idx="116">
                  <c:v>2019-09</c:v>
                </c:pt>
                <c:pt idx="117">
                  <c:v>2019-10</c:v>
                </c:pt>
                <c:pt idx="118">
                  <c:v>2019-11</c:v>
                </c:pt>
                <c:pt idx="119">
                  <c:v>2019-12</c:v>
                </c:pt>
                <c:pt idx="120">
                  <c:v>2020-01</c:v>
                </c:pt>
                <c:pt idx="121">
                  <c:v>2020-02</c:v>
                </c:pt>
                <c:pt idx="122">
                  <c:v>2020-03</c:v>
                </c:pt>
                <c:pt idx="123">
                  <c:v>2020-04</c:v>
                </c:pt>
                <c:pt idx="124">
                  <c:v>2020-05</c:v>
                </c:pt>
                <c:pt idx="125">
                  <c:v>2020-06</c:v>
                </c:pt>
                <c:pt idx="126">
                  <c:v>2020-07</c:v>
                </c:pt>
                <c:pt idx="127">
                  <c:v>2020-08</c:v>
                </c:pt>
                <c:pt idx="128">
                  <c:v>2020-09</c:v>
                </c:pt>
                <c:pt idx="129">
                  <c:v>2020-10</c:v>
                </c:pt>
                <c:pt idx="130">
                  <c:v>2020-11</c:v>
                </c:pt>
                <c:pt idx="131">
                  <c:v>2020-12</c:v>
                </c:pt>
                <c:pt idx="132">
                  <c:v>2021-01</c:v>
                </c:pt>
                <c:pt idx="133">
                  <c:v>2021-02</c:v>
                </c:pt>
                <c:pt idx="134">
                  <c:v>2021-03</c:v>
                </c:pt>
                <c:pt idx="135">
                  <c:v>2021-04</c:v>
                </c:pt>
                <c:pt idx="136">
                  <c:v>2021-05</c:v>
                </c:pt>
                <c:pt idx="137">
                  <c:v>2021-06</c:v>
                </c:pt>
                <c:pt idx="138">
                  <c:v>2021-07</c:v>
                </c:pt>
                <c:pt idx="139">
                  <c:v>2021-08</c:v>
                </c:pt>
                <c:pt idx="140">
                  <c:v>2021-09</c:v>
                </c:pt>
                <c:pt idx="141">
                  <c:v>2021-10</c:v>
                </c:pt>
                <c:pt idx="142">
                  <c:v>2021-11</c:v>
                </c:pt>
                <c:pt idx="143">
                  <c:v>2021-12</c:v>
                </c:pt>
                <c:pt idx="144">
                  <c:v>2022-01</c:v>
                </c:pt>
                <c:pt idx="145">
                  <c:v>2022-02</c:v>
                </c:pt>
                <c:pt idx="146">
                  <c:v>2022-03</c:v>
                </c:pt>
                <c:pt idx="147">
                  <c:v>2022-04</c:v>
                </c:pt>
                <c:pt idx="148">
                  <c:v>2022-05</c:v>
                </c:pt>
                <c:pt idx="149">
                  <c:v>2022-06</c:v>
                </c:pt>
                <c:pt idx="150">
                  <c:v>2022-07</c:v>
                </c:pt>
                <c:pt idx="151">
                  <c:v>2022-08</c:v>
                </c:pt>
                <c:pt idx="152">
                  <c:v>2022-09</c:v>
                </c:pt>
                <c:pt idx="153">
                  <c:v>2022-10</c:v>
                </c:pt>
                <c:pt idx="154">
                  <c:v>2022-11</c:v>
                </c:pt>
                <c:pt idx="155">
                  <c:v>2022-12</c:v>
                </c:pt>
                <c:pt idx="156">
                  <c:v>2023-01</c:v>
                </c:pt>
                <c:pt idx="157">
                  <c:v>2023-02</c:v>
                </c:pt>
                <c:pt idx="158">
                  <c:v>2023-03</c:v>
                </c:pt>
                <c:pt idx="159">
                  <c:v>2023-04</c:v>
                </c:pt>
                <c:pt idx="160">
                  <c:v>2023-05</c:v>
                </c:pt>
                <c:pt idx="161">
                  <c:v>2023-06</c:v>
                </c:pt>
                <c:pt idx="162">
                  <c:v>2023-07</c:v>
                </c:pt>
                <c:pt idx="163">
                  <c:v>2023-08</c:v>
                </c:pt>
                <c:pt idx="164">
                  <c:v>2023-09</c:v>
                </c:pt>
                <c:pt idx="165">
                  <c:v>2023-10</c:v>
                </c:pt>
                <c:pt idx="166">
                  <c:v>2023-11</c:v>
                </c:pt>
                <c:pt idx="167">
                  <c:v>2023-12</c:v>
                </c:pt>
                <c:pt idx="168">
                  <c:v>2024-01</c:v>
                </c:pt>
                <c:pt idx="169">
                  <c:v>2024-02</c:v>
                </c:pt>
                <c:pt idx="170">
                  <c:v>2024-03</c:v>
                </c:pt>
                <c:pt idx="171">
                  <c:v>2024-04</c:v>
                </c:pt>
                <c:pt idx="172">
                  <c:v>2024-05</c:v>
                </c:pt>
                <c:pt idx="173">
                  <c:v>2024-06</c:v>
                </c:pt>
                <c:pt idx="174">
                  <c:v>2024-07</c:v>
                </c:pt>
                <c:pt idx="175">
                  <c:v>2024-08</c:v>
                </c:pt>
                <c:pt idx="176">
                  <c:v>2024-09</c:v>
                </c:pt>
                <c:pt idx="177">
                  <c:v>2024-10</c:v>
                </c:pt>
                <c:pt idx="178">
                  <c:v>2024-11</c:v>
                </c:pt>
                <c:pt idx="179">
                  <c:v>2024-12</c:v>
                </c:pt>
                <c:pt idx="180">
                  <c:v>2025-01</c:v>
                </c:pt>
                <c:pt idx="181">
                  <c:v>2025-02</c:v>
                </c:pt>
                <c:pt idx="182">
                  <c:v>2025-03</c:v>
                </c:pt>
                <c:pt idx="183">
                  <c:v>2025-04</c:v>
                </c:pt>
                <c:pt idx="184">
                  <c:v>2025-05</c:v>
                </c:pt>
                <c:pt idx="185">
                  <c:v>2025-06</c:v>
                </c:pt>
                <c:pt idx="186">
                  <c:v>2025-07</c:v>
                </c:pt>
                <c:pt idx="187">
                  <c:v>2025-08</c:v>
                </c:pt>
                <c:pt idx="188">
                  <c:v>2025-09</c:v>
                </c:pt>
                <c:pt idx="189">
                  <c:v>2025-10</c:v>
                </c:pt>
                <c:pt idx="190">
                  <c:v>2025-11</c:v>
                </c:pt>
                <c:pt idx="191">
                  <c:v>2025-12</c:v>
                </c:pt>
                <c:pt idx="192">
                  <c:v>2026-01</c:v>
                </c:pt>
                <c:pt idx="193">
                  <c:v>2026-02</c:v>
                </c:pt>
                <c:pt idx="194">
                  <c:v>2026-03</c:v>
                </c:pt>
                <c:pt idx="195">
                  <c:v>2026-04</c:v>
                </c:pt>
                <c:pt idx="196">
                  <c:v>2026-05</c:v>
                </c:pt>
                <c:pt idx="197">
                  <c:v>2026-06</c:v>
                </c:pt>
              </c:strCache>
            </c:strRef>
          </c:cat>
          <c:val>
            <c:numRef>
              <c:f>'Slika 8'!$D$7:$D$204</c:f>
              <c:numCache>
                <c:formatCode>0.0</c:formatCode>
                <c:ptCount val="198"/>
                <c:pt idx="0">
                  <c:v>-44.4</c:v>
                </c:pt>
                <c:pt idx="1">
                  <c:v>-45.3</c:v>
                </c:pt>
                <c:pt idx="2">
                  <c:v>-50.3</c:v>
                </c:pt>
                <c:pt idx="3">
                  <c:v>-46</c:v>
                </c:pt>
                <c:pt idx="4">
                  <c:v>-45.1</c:v>
                </c:pt>
                <c:pt idx="5">
                  <c:v>-40.6</c:v>
                </c:pt>
                <c:pt idx="6">
                  <c:v>-44.8</c:v>
                </c:pt>
                <c:pt idx="7">
                  <c:v>-38.5</c:v>
                </c:pt>
                <c:pt idx="8">
                  <c:v>-43.3</c:v>
                </c:pt>
                <c:pt idx="9">
                  <c:v>-40.4</c:v>
                </c:pt>
                <c:pt idx="10">
                  <c:v>-41</c:v>
                </c:pt>
                <c:pt idx="11">
                  <c:v>-39.700000000000003</c:v>
                </c:pt>
                <c:pt idx="12">
                  <c:v>-36.700000000000003</c:v>
                </c:pt>
                <c:pt idx="13">
                  <c:v>-36</c:v>
                </c:pt>
                <c:pt idx="14">
                  <c:v>-40.5</c:v>
                </c:pt>
                <c:pt idx="15">
                  <c:v>-35.799999999999997</c:v>
                </c:pt>
                <c:pt idx="16">
                  <c:v>-30.3</c:v>
                </c:pt>
                <c:pt idx="17">
                  <c:v>-33</c:v>
                </c:pt>
                <c:pt idx="18">
                  <c:v>-31.5</c:v>
                </c:pt>
                <c:pt idx="19">
                  <c:v>-35.799999999999997</c:v>
                </c:pt>
                <c:pt idx="20">
                  <c:v>-31.8</c:v>
                </c:pt>
                <c:pt idx="21">
                  <c:v>-32.299999999999997</c:v>
                </c:pt>
                <c:pt idx="22">
                  <c:v>-31.1</c:v>
                </c:pt>
                <c:pt idx="23">
                  <c:v>-32.1</c:v>
                </c:pt>
                <c:pt idx="24">
                  <c:v>-39.5</c:v>
                </c:pt>
                <c:pt idx="25">
                  <c:v>-38.299999999999997</c:v>
                </c:pt>
                <c:pt idx="26">
                  <c:v>-40.4</c:v>
                </c:pt>
                <c:pt idx="27">
                  <c:v>-38.5</c:v>
                </c:pt>
                <c:pt idx="28">
                  <c:v>-39.200000000000003</c:v>
                </c:pt>
                <c:pt idx="29">
                  <c:v>-34.200000000000003</c:v>
                </c:pt>
                <c:pt idx="30">
                  <c:v>-34</c:v>
                </c:pt>
                <c:pt idx="31">
                  <c:v>-34.4</c:v>
                </c:pt>
                <c:pt idx="32">
                  <c:v>-33.1</c:v>
                </c:pt>
                <c:pt idx="33">
                  <c:v>-29.4</c:v>
                </c:pt>
                <c:pt idx="34">
                  <c:v>-29.8</c:v>
                </c:pt>
                <c:pt idx="35">
                  <c:v>-27.1</c:v>
                </c:pt>
                <c:pt idx="36">
                  <c:v>-30.1</c:v>
                </c:pt>
                <c:pt idx="37">
                  <c:v>-24.7</c:v>
                </c:pt>
                <c:pt idx="38">
                  <c:v>-24.8</c:v>
                </c:pt>
                <c:pt idx="39">
                  <c:v>-31.2</c:v>
                </c:pt>
                <c:pt idx="40">
                  <c:v>-30.9</c:v>
                </c:pt>
                <c:pt idx="41">
                  <c:v>-33.6</c:v>
                </c:pt>
                <c:pt idx="42">
                  <c:v>-31.6</c:v>
                </c:pt>
                <c:pt idx="43">
                  <c:v>-35</c:v>
                </c:pt>
                <c:pt idx="44">
                  <c:v>-36.5</c:v>
                </c:pt>
                <c:pt idx="45">
                  <c:v>-41.1</c:v>
                </c:pt>
                <c:pt idx="46">
                  <c:v>-41.5</c:v>
                </c:pt>
                <c:pt idx="47">
                  <c:v>-40.6</c:v>
                </c:pt>
                <c:pt idx="48">
                  <c:v>-38.700000000000003</c:v>
                </c:pt>
                <c:pt idx="49">
                  <c:v>-38.299999999999997</c:v>
                </c:pt>
                <c:pt idx="50">
                  <c:v>-31.9</c:v>
                </c:pt>
                <c:pt idx="51">
                  <c:v>-32.5</c:v>
                </c:pt>
                <c:pt idx="52">
                  <c:v>-34.5</c:v>
                </c:pt>
                <c:pt idx="53">
                  <c:v>-31.5</c:v>
                </c:pt>
                <c:pt idx="54">
                  <c:v>-31.8</c:v>
                </c:pt>
                <c:pt idx="55">
                  <c:v>-31.2</c:v>
                </c:pt>
                <c:pt idx="56">
                  <c:v>-28.8</c:v>
                </c:pt>
                <c:pt idx="57">
                  <c:v>-31.9</c:v>
                </c:pt>
                <c:pt idx="58">
                  <c:v>-28.6</c:v>
                </c:pt>
                <c:pt idx="59">
                  <c:v>-29.3</c:v>
                </c:pt>
                <c:pt idx="60">
                  <c:v>-27.8</c:v>
                </c:pt>
                <c:pt idx="61">
                  <c:v>-28.6</c:v>
                </c:pt>
                <c:pt idx="62">
                  <c:v>-30.8</c:v>
                </c:pt>
                <c:pt idx="63">
                  <c:v>-24.4</c:v>
                </c:pt>
                <c:pt idx="64">
                  <c:v>-25</c:v>
                </c:pt>
                <c:pt idx="65">
                  <c:v>-25.4</c:v>
                </c:pt>
                <c:pt idx="66">
                  <c:v>-23.6</c:v>
                </c:pt>
                <c:pt idx="67">
                  <c:v>-21.3</c:v>
                </c:pt>
                <c:pt idx="68">
                  <c:v>-18.899999999999999</c:v>
                </c:pt>
                <c:pt idx="69">
                  <c:v>-18.100000000000001</c:v>
                </c:pt>
                <c:pt idx="70">
                  <c:v>-15.7</c:v>
                </c:pt>
                <c:pt idx="71">
                  <c:v>-13.4</c:v>
                </c:pt>
                <c:pt idx="72">
                  <c:v>-14.5</c:v>
                </c:pt>
                <c:pt idx="73">
                  <c:v>-14.6</c:v>
                </c:pt>
                <c:pt idx="74">
                  <c:v>-13.1</c:v>
                </c:pt>
                <c:pt idx="75">
                  <c:v>-12.2</c:v>
                </c:pt>
                <c:pt idx="76">
                  <c:v>-13.2</c:v>
                </c:pt>
                <c:pt idx="77">
                  <c:v>-13.1</c:v>
                </c:pt>
                <c:pt idx="78">
                  <c:v>-10.8</c:v>
                </c:pt>
                <c:pt idx="79">
                  <c:v>-8.9</c:v>
                </c:pt>
                <c:pt idx="80">
                  <c:v>-7.9</c:v>
                </c:pt>
                <c:pt idx="81">
                  <c:v>-8.6999999999999993</c:v>
                </c:pt>
                <c:pt idx="82">
                  <c:v>-3.9</c:v>
                </c:pt>
                <c:pt idx="83">
                  <c:v>-2.2999999999999998</c:v>
                </c:pt>
                <c:pt idx="84">
                  <c:v>-5.3</c:v>
                </c:pt>
                <c:pt idx="85">
                  <c:v>-4.5</c:v>
                </c:pt>
                <c:pt idx="86">
                  <c:v>0.8</c:v>
                </c:pt>
                <c:pt idx="87">
                  <c:v>2.5</c:v>
                </c:pt>
                <c:pt idx="88">
                  <c:v>0.4</c:v>
                </c:pt>
                <c:pt idx="89">
                  <c:v>-3.2</c:v>
                </c:pt>
                <c:pt idx="90">
                  <c:v>1.8</c:v>
                </c:pt>
                <c:pt idx="91">
                  <c:v>3.3</c:v>
                </c:pt>
                <c:pt idx="92">
                  <c:v>2.5</c:v>
                </c:pt>
                <c:pt idx="93">
                  <c:v>2.6</c:v>
                </c:pt>
                <c:pt idx="94">
                  <c:v>5.9</c:v>
                </c:pt>
                <c:pt idx="95">
                  <c:v>5.9</c:v>
                </c:pt>
                <c:pt idx="96">
                  <c:v>4.8</c:v>
                </c:pt>
                <c:pt idx="97">
                  <c:v>6.7</c:v>
                </c:pt>
                <c:pt idx="98">
                  <c:v>7.3</c:v>
                </c:pt>
                <c:pt idx="99">
                  <c:v>10.4</c:v>
                </c:pt>
                <c:pt idx="100">
                  <c:v>13.3</c:v>
                </c:pt>
                <c:pt idx="101">
                  <c:v>13.3</c:v>
                </c:pt>
                <c:pt idx="102">
                  <c:v>10.9</c:v>
                </c:pt>
                <c:pt idx="103">
                  <c:v>12</c:v>
                </c:pt>
                <c:pt idx="104">
                  <c:v>14.7</c:v>
                </c:pt>
                <c:pt idx="105">
                  <c:v>12.5</c:v>
                </c:pt>
                <c:pt idx="106">
                  <c:v>14.2</c:v>
                </c:pt>
                <c:pt idx="107">
                  <c:v>15.7</c:v>
                </c:pt>
                <c:pt idx="108">
                  <c:v>16.399999999999999</c:v>
                </c:pt>
                <c:pt idx="109">
                  <c:v>17.600000000000001</c:v>
                </c:pt>
                <c:pt idx="110">
                  <c:v>22</c:v>
                </c:pt>
                <c:pt idx="111">
                  <c:v>15.8</c:v>
                </c:pt>
                <c:pt idx="112">
                  <c:v>15.7</c:v>
                </c:pt>
                <c:pt idx="113">
                  <c:v>14.4</c:v>
                </c:pt>
                <c:pt idx="114">
                  <c:v>13.3</c:v>
                </c:pt>
                <c:pt idx="115">
                  <c:v>21.3</c:v>
                </c:pt>
                <c:pt idx="116">
                  <c:v>15.6</c:v>
                </c:pt>
                <c:pt idx="117">
                  <c:v>21.1</c:v>
                </c:pt>
                <c:pt idx="118">
                  <c:v>10</c:v>
                </c:pt>
                <c:pt idx="119">
                  <c:v>16.3</c:v>
                </c:pt>
                <c:pt idx="120">
                  <c:v>17.8</c:v>
                </c:pt>
                <c:pt idx="121">
                  <c:v>16</c:v>
                </c:pt>
                <c:pt idx="122">
                  <c:v>5.8</c:v>
                </c:pt>
                <c:pt idx="123">
                  <c:v>-28.7</c:v>
                </c:pt>
                <c:pt idx="124">
                  <c:v>-19.7</c:v>
                </c:pt>
                <c:pt idx="125">
                  <c:v>-13.1</c:v>
                </c:pt>
                <c:pt idx="126">
                  <c:v>-8.6999999999999993</c:v>
                </c:pt>
                <c:pt idx="127">
                  <c:v>-9.6999999999999993</c:v>
                </c:pt>
                <c:pt idx="128">
                  <c:v>-6.5</c:v>
                </c:pt>
                <c:pt idx="129">
                  <c:v>-3.9</c:v>
                </c:pt>
                <c:pt idx="130">
                  <c:v>-8</c:v>
                </c:pt>
                <c:pt idx="131">
                  <c:v>-7.4</c:v>
                </c:pt>
                <c:pt idx="132">
                  <c:v>-4.7</c:v>
                </c:pt>
                <c:pt idx="133">
                  <c:v>-2.7</c:v>
                </c:pt>
                <c:pt idx="134">
                  <c:v>1.6</c:v>
                </c:pt>
                <c:pt idx="135">
                  <c:v>0</c:v>
                </c:pt>
                <c:pt idx="136">
                  <c:v>2.6</c:v>
                </c:pt>
                <c:pt idx="137">
                  <c:v>4.0999999999999996</c:v>
                </c:pt>
                <c:pt idx="138">
                  <c:v>2</c:v>
                </c:pt>
                <c:pt idx="139">
                  <c:v>7.3</c:v>
                </c:pt>
                <c:pt idx="140">
                  <c:v>5.5</c:v>
                </c:pt>
                <c:pt idx="141">
                  <c:v>6.4</c:v>
                </c:pt>
                <c:pt idx="142">
                  <c:v>11.1</c:v>
                </c:pt>
                <c:pt idx="143">
                  <c:v>8.4</c:v>
                </c:pt>
                <c:pt idx="144">
                  <c:v>11</c:v>
                </c:pt>
                <c:pt idx="145">
                  <c:v>12.5</c:v>
                </c:pt>
                <c:pt idx="146">
                  <c:v>8.9</c:v>
                </c:pt>
                <c:pt idx="147">
                  <c:v>7.3</c:v>
                </c:pt>
                <c:pt idx="148">
                  <c:v>7.2</c:v>
                </c:pt>
                <c:pt idx="149">
                  <c:v>8.1999999999999993</c:v>
                </c:pt>
                <c:pt idx="150">
                  <c:v>5.8</c:v>
                </c:pt>
                <c:pt idx="151">
                  <c:v>8.6999999999999993</c:v>
                </c:pt>
                <c:pt idx="152">
                  <c:v>9.1999999999999993</c:v>
                </c:pt>
                <c:pt idx="153">
                  <c:v>8.3000000000000007</c:v>
                </c:pt>
                <c:pt idx="154">
                  <c:v>8.4</c:v>
                </c:pt>
                <c:pt idx="155">
                  <c:v>6.6</c:v>
                </c:pt>
                <c:pt idx="156">
                  <c:v>6.1</c:v>
                </c:pt>
                <c:pt idx="157">
                  <c:v>9.8000000000000007</c:v>
                </c:pt>
                <c:pt idx="158">
                  <c:v>14.9</c:v>
                </c:pt>
                <c:pt idx="159">
                  <c:v>11.6</c:v>
                </c:pt>
                <c:pt idx="160">
                  <c:v>11.6</c:v>
                </c:pt>
                <c:pt idx="161">
                  <c:v>12.6</c:v>
                </c:pt>
                <c:pt idx="162">
                  <c:v>18.3</c:v>
                </c:pt>
                <c:pt idx="163">
                  <c:v>16.8</c:v>
                </c:pt>
                <c:pt idx="164">
                  <c:v>15.1</c:v>
                </c:pt>
                <c:pt idx="165">
                  <c:v>13</c:v>
                </c:pt>
                <c:pt idx="166">
                  <c:v>18.5</c:v>
                </c:pt>
                <c:pt idx="167">
                  <c:v>16.8</c:v>
                </c:pt>
                <c:pt idx="168">
                  <c:v>19</c:v>
                </c:pt>
                <c:pt idx="169">
                  <c:v>11.3</c:v>
                </c:pt>
                <c:pt idx="170">
                  <c:v>13.8</c:v>
                </c:pt>
                <c:pt idx="171">
                  <c:v>13.7</c:v>
                </c:pt>
                <c:pt idx="172">
                  <c:v>13.6</c:v>
                </c:pt>
                <c:pt idx="173">
                  <c:v>16</c:v>
                </c:pt>
                <c:pt idx="174">
                  <c:v>12.2</c:v>
                </c:pt>
                <c:pt idx="175">
                  <c:v>10.199999999999999</c:v>
                </c:pt>
                <c:pt idx="176">
                  <c:v>14.7</c:v>
                </c:pt>
                <c:pt idx="177">
                  <c:v>14.5</c:v>
                </c:pt>
                <c:pt idx="178">
                  <c:v>7.6</c:v>
                </c:pt>
                <c:pt idx="179">
                  <c:v>17</c:v>
                </c:pt>
                <c:pt idx="180">
                  <c:v>12</c:v>
                </c:pt>
                <c:pt idx="181">
                  <c:v>15.8</c:v>
                </c:pt>
                <c:pt idx="182">
                  <c:v>11.2</c:v>
                </c:pt>
                <c:pt idx="183">
                  <c:v>16.5</c:v>
                </c:pt>
                <c:pt idx="184">
                  <c:v>17.8</c:v>
                </c:pt>
                <c:pt idx="185">
                  <c:v>13.5</c:v>
                </c:pt>
                <c:pt idx="186">
                  <c:v>16.600000000000001</c:v>
                </c:pt>
                <c:pt idx="187">
                  <c:v>13.4</c:v>
                </c:pt>
                <c:pt idx="188">
                  <c:v>12</c:v>
                </c:pt>
                <c:pt idx="189">
                  <c:v>13.8</c:v>
                </c:pt>
                <c:pt idx="190">
                  <c:v>15.7</c:v>
                </c:pt>
                <c:pt idx="191">
                  <c:v>14.1</c:v>
                </c:pt>
                <c:pt idx="192">
                  <c:v>13.3</c:v>
                </c:pt>
                <c:pt idx="193">
                  <c:v>12.7</c:v>
                </c:pt>
                <c:pt idx="194">
                  <c:v>10.8</c:v>
                </c:pt>
                <c:pt idx="195">
                  <c:v>11.2</c:v>
                </c:pt>
                <c:pt idx="196">
                  <c:v>7</c:v>
                </c:pt>
                <c:pt idx="19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E-6D4F-8406-C65CAFDFF589}"/>
            </c:ext>
          </c:extLst>
        </c:ser>
        <c:ser>
          <c:idx val="1"/>
          <c:order val="1"/>
          <c:tx>
            <c:strRef>
              <c:f>'Slika 8'!$B$6</c:f>
              <c:strCache>
                <c:ptCount val="1"/>
                <c:pt idx="0">
                  <c:v>Saldo narudžbi (COB)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8'!$A$7:$A$204</c:f>
              <c:strCache>
                <c:ptCount val="198"/>
                <c:pt idx="0">
                  <c:v>2010-01</c:v>
                </c:pt>
                <c:pt idx="1">
                  <c:v>2010-02</c:v>
                </c:pt>
                <c:pt idx="2">
                  <c:v>2010-03</c:v>
                </c:pt>
                <c:pt idx="3">
                  <c:v>2010-04</c:v>
                </c:pt>
                <c:pt idx="4">
                  <c:v>2010-05</c:v>
                </c:pt>
                <c:pt idx="5">
                  <c:v>2010-06</c:v>
                </c:pt>
                <c:pt idx="6">
                  <c:v>2010-07</c:v>
                </c:pt>
                <c:pt idx="7">
                  <c:v>2010-08</c:v>
                </c:pt>
                <c:pt idx="8">
                  <c:v>2010-09</c:v>
                </c:pt>
                <c:pt idx="9">
                  <c:v>2010-10</c:v>
                </c:pt>
                <c:pt idx="10">
                  <c:v>2010-11</c:v>
                </c:pt>
                <c:pt idx="11">
                  <c:v>2010-12</c:v>
                </c:pt>
                <c:pt idx="12">
                  <c:v>2011-01</c:v>
                </c:pt>
                <c:pt idx="13">
                  <c:v>2011-02</c:v>
                </c:pt>
                <c:pt idx="14">
                  <c:v>2011-03</c:v>
                </c:pt>
                <c:pt idx="15">
                  <c:v>2011-04</c:v>
                </c:pt>
                <c:pt idx="16">
                  <c:v>2011-05</c:v>
                </c:pt>
                <c:pt idx="17">
                  <c:v>2011-06</c:v>
                </c:pt>
                <c:pt idx="18">
                  <c:v>2011-07</c:v>
                </c:pt>
                <c:pt idx="19">
                  <c:v>2011-08</c:v>
                </c:pt>
                <c:pt idx="20">
                  <c:v>2011-09</c:v>
                </c:pt>
                <c:pt idx="21">
                  <c:v>2011-10</c:v>
                </c:pt>
                <c:pt idx="22">
                  <c:v>2011-11</c:v>
                </c:pt>
                <c:pt idx="23">
                  <c:v>2011-12</c:v>
                </c:pt>
                <c:pt idx="24">
                  <c:v>2012-01</c:v>
                </c:pt>
                <c:pt idx="25">
                  <c:v>2012-02</c:v>
                </c:pt>
                <c:pt idx="26">
                  <c:v>2012-03</c:v>
                </c:pt>
                <c:pt idx="27">
                  <c:v>2012-04</c:v>
                </c:pt>
                <c:pt idx="28">
                  <c:v>2012-05</c:v>
                </c:pt>
                <c:pt idx="29">
                  <c:v>2012-06</c:v>
                </c:pt>
                <c:pt idx="30">
                  <c:v>2012-07</c:v>
                </c:pt>
                <c:pt idx="31">
                  <c:v>2012-08</c:v>
                </c:pt>
                <c:pt idx="32">
                  <c:v>2012-09</c:v>
                </c:pt>
                <c:pt idx="33">
                  <c:v>2012-10</c:v>
                </c:pt>
                <c:pt idx="34">
                  <c:v>2012-11</c:v>
                </c:pt>
                <c:pt idx="35">
                  <c:v>2012-12</c:v>
                </c:pt>
                <c:pt idx="36">
                  <c:v>2013-01</c:v>
                </c:pt>
                <c:pt idx="37">
                  <c:v>2013-02</c:v>
                </c:pt>
                <c:pt idx="38">
                  <c:v>2013-03</c:v>
                </c:pt>
                <c:pt idx="39">
                  <c:v>2013-04</c:v>
                </c:pt>
                <c:pt idx="40">
                  <c:v>2013-05</c:v>
                </c:pt>
                <c:pt idx="41">
                  <c:v>2013-06</c:v>
                </c:pt>
                <c:pt idx="42">
                  <c:v>2013-07</c:v>
                </c:pt>
                <c:pt idx="43">
                  <c:v>2013-08</c:v>
                </c:pt>
                <c:pt idx="44">
                  <c:v>2013-09</c:v>
                </c:pt>
                <c:pt idx="45">
                  <c:v>2013-10</c:v>
                </c:pt>
                <c:pt idx="46">
                  <c:v>2013-11</c:v>
                </c:pt>
                <c:pt idx="47">
                  <c:v>2013-12</c:v>
                </c:pt>
                <c:pt idx="48">
                  <c:v>2014-01</c:v>
                </c:pt>
                <c:pt idx="49">
                  <c:v>2014-02</c:v>
                </c:pt>
                <c:pt idx="50">
                  <c:v>2014-03</c:v>
                </c:pt>
                <c:pt idx="51">
                  <c:v>2014-04</c:v>
                </c:pt>
                <c:pt idx="52">
                  <c:v>2014-05</c:v>
                </c:pt>
                <c:pt idx="53">
                  <c:v>2014-06</c:v>
                </c:pt>
                <c:pt idx="54">
                  <c:v>2014-07</c:v>
                </c:pt>
                <c:pt idx="55">
                  <c:v>2014-08</c:v>
                </c:pt>
                <c:pt idx="56">
                  <c:v>2014-09</c:v>
                </c:pt>
                <c:pt idx="57">
                  <c:v>2014-10</c:v>
                </c:pt>
                <c:pt idx="58">
                  <c:v>2014-11</c:v>
                </c:pt>
                <c:pt idx="59">
                  <c:v>2014-12</c:v>
                </c:pt>
                <c:pt idx="60">
                  <c:v>2015-01</c:v>
                </c:pt>
                <c:pt idx="61">
                  <c:v>2015-02</c:v>
                </c:pt>
                <c:pt idx="62">
                  <c:v>2015-03</c:v>
                </c:pt>
                <c:pt idx="63">
                  <c:v>2015-04</c:v>
                </c:pt>
                <c:pt idx="64">
                  <c:v>2015-05</c:v>
                </c:pt>
                <c:pt idx="65">
                  <c:v>2015-06</c:v>
                </c:pt>
                <c:pt idx="66">
                  <c:v>2015-07</c:v>
                </c:pt>
                <c:pt idx="67">
                  <c:v>2015-08</c:v>
                </c:pt>
                <c:pt idx="68">
                  <c:v>2015-09</c:v>
                </c:pt>
                <c:pt idx="69">
                  <c:v>2015-10</c:v>
                </c:pt>
                <c:pt idx="70">
                  <c:v>2015-11</c:v>
                </c:pt>
                <c:pt idx="71">
                  <c:v>2015-12</c:v>
                </c:pt>
                <c:pt idx="72">
                  <c:v>2016-01</c:v>
                </c:pt>
                <c:pt idx="73">
                  <c:v>2016-02</c:v>
                </c:pt>
                <c:pt idx="74">
                  <c:v>2016-03</c:v>
                </c:pt>
                <c:pt idx="75">
                  <c:v>2016-04</c:v>
                </c:pt>
                <c:pt idx="76">
                  <c:v>2016-05</c:v>
                </c:pt>
                <c:pt idx="77">
                  <c:v>2016-06</c:v>
                </c:pt>
                <c:pt idx="78">
                  <c:v>2016-07</c:v>
                </c:pt>
                <c:pt idx="79">
                  <c:v>2016-08</c:v>
                </c:pt>
                <c:pt idx="80">
                  <c:v>2016-09</c:v>
                </c:pt>
                <c:pt idx="81">
                  <c:v>2016-10</c:v>
                </c:pt>
                <c:pt idx="82">
                  <c:v>2016-11</c:v>
                </c:pt>
                <c:pt idx="83">
                  <c:v>2016-12</c:v>
                </c:pt>
                <c:pt idx="84">
                  <c:v>2017-01</c:v>
                </c:pt>
                <c:pt idx="85">
                  <c:v>2017-02</c:v>
                </c:pt>
                <c:pt idx="86">
                  <c:v>2017-03</c:v>
                </c:pt>
                <c:pt idx="87">
                  <c:v>2017-04</c:v>
                </c:pt>
                <c:pt idx="88">
                  <c:v>2017-05</c:v>
                </c:pt>
                <c:pt idx="89">
                  <c:v>2017-06</c:v>
                </c:pt>
                <c:pt idx="90">
                  <c:v>2017-07</c:v>
                </c:pt>
                <c:pt idx="91">
                  <c:v>2017-08</c:v>
                </c:pt>
                <c:pt idx="92">
                  <c:v>2017-09</c:v>
                </c:pt>
                <c:pt idx="93">
                  <c:v>2017-10</c:v>
                </c:pt>
                <c:pt idx="94">
                  <c:v>2017-11</c:v>
                </c:pt>
                <c:pt idx="95">
                  <c:v>2017-12</c:v>
                </c:pt>
                <c:pt idx="96">
                  <c:v>2018-01</c:v>
                </c:pt>
                <c:pt idx="97">
                  <c:v>2018-02</c:v>
                </c:pt>
                <c:pt idx="98">
                  <c:v>2018-03</c:v>
                </c:pt>
                <c:pt idx="99">
                  <c:v>2018-04</c:v>
                </c:pt>
                <c:pt idx="100">
                  <c:v>2018-05</c:v>
                </c:pt>
                <c:pt idx="101">
                  <c:v>2018-06</c:v>
                </c:pt>
                <c:pt idx="102">
                  <c:v>2018-07</c:v>
                </c:pt>
                <c:pt idx="103">
                  <c:v>2018-08</c:v>
                </c:pt>
                <c:pt idx="104">
                  <c:v>2018-09</c:v>
                </c:pt>
                <c:pt idx="105">
                  <c:v>2018-10</c:v>
                </c:pt>
                <c:pt idx="106">
                  <c:v>2018-11</c:v>
                </c:pt>
                <c:pt idx="107">
                  <c:v>2018-12</c:v>
                </c:pt>
                <c:pt idx="108">
                  <c:v>2019-01</c:v>
                </c:pt>
                <c:pt idx="109">
                  <c:v>2019-02</c:v>
                </c:pt>
                <c:pt idx="110">
                  <c:v>2019-03</c:v>
                </c:pt>
                <c:pt idx="111">
                  <c:v>2019-04</c:v>
                </c:pt>
                <c:pt idx="112">
                  <c:v>2019-05</c:v>
                </c:pt>
                <c:pt idx="113">
                  <c:v>2019-06</c:v>
                </c:pt>
                <c:pt idx="114">
                  <c:v>2019-07</c:v>
                </c:pt>
                <c:pt idx="115">
                  <c:v>2019-08</c:v>
                </c:pt>
                <c:pt idx="116">
                  <c:v>2019-09</c:v>
                </c:pt>
                <c:pt idx="117">
                  <c:v>2019-10</c:v>
                </c:pt>
                <c:pt idx="118">
                  <c:v>2019-11</c:v>
                </c:pt>
                <c:pt idx="119">
                  <c:v>2019-12</c:v>
                </c:pt>
                <c:pt idx="120">
                  <c:v>2020-01</c:v>
                </c:pt>
                <c:pt idx="121">
                  <c:v>2020-02</c:v>
                </c:pt>
                <c:pt idx="122">
                  <c:v>2020-03</c:v>
                </c:pt>
                <c:pt idx="123">
                  <c:v>2020-04</c:v>
                </c:pt>
                <c:pt idx="124">
                  <c:v>2020-05</c:v>
                </c:pt>
                <c:pt idx="125">
                  <c:v>2020-06</c:v>
                </c:pt>
                <c:pt idx="126">
                  <c:v>2020-07</c:v>
                </c:pt>
                <c:pt idx="127">
                  <c:v>2020-08</c:v>
                </c:pt>
                <c:pt idx="128">
                  <c:v>2020-09</c:v>
                </c:pt>
                <c:pt idx="129">
                  <c:v>2020-10</c:v>
                </c:pt>
                <c:pt idx="130">
                  <c:v>2020-11</c:v>
                </c:pt>
                <c:pt idx="131">
                  <c:v>2020-12</c:v>
                </c:pt>
                <c:pt idx="132">
                  <c:v>2021-01</c:v>
                </c:pt>
                <c:pt idx="133">
                  <c:v>2021-02</c:v>
                </c:pt>
                <c:pt idx="134">
                  <c:v>2021-03</c:v>
                </c:pt>
                <c:pt idx="135">
                  <c:v>2021-04</c:v>
                </c:pt>
                <c:pt idx="136">
                  <c:v>2021-05</c:v>
                </c:pt>
                <c:pt idx="137">
                  <c:v>2021-06</c:v>
                </c:pt>
                <c:pt idx="138">
                  <c:v>2021-07</c:v>
                </c:pt>
                <c:pt idx="139">
                  <c:v>2021-08</c:v>
                </c:pt>
                <c:pt idx="140">
                  <c:v>2021-09</c:v>
                </c:pt>
                <c:pt idx="141">
                  <c:v>2021-10</c:v>
                </c:pt>
                <c:pt idx="142">
                  <c:v>2021-11</c:v>
                </c:pt>
                <c:pt idx="143">
                  <c:v>2021-12</c:v>
                </c:pt>
                <c:pt idx="144">
                  <c:v>2022-01</c:v>
                </c:pt>
                <c:pt idx="145">
                  <c:v>2022-02</c:v>
                </c:pt>
                <c:pt idx="146">
                  <c:v>2022-03</c:v>
                </c:pt>
                <c:pt idx="147">
                  <c:v>2022-04</c:v>
                </c:pt>
                <c:pt idx="148">
                  <c:v>2022-05</c:v>
                </c:pt>
                <c:pt idx="149">
                  <c:v>2022-06</c:v>
                </c:pt>
                <c:pt idx="150">
                  <c:v>2022-07</c:v>
                </c:pt>
                <c:pt idx="151">
                  <c:v>2022-08</c:v>
                </c:pt>
                <c:pt idx="152">
                  <c:v>2022-09</c:v>
                </c:pt>
                <c:pt idx="153">
                  <c:v>2022-10</c:v>
                </c:pt>
                <c:pt idx="154">
                  <c:v>2022-11</c:v>
                </c:pt>
                <c:pt idx="155">
                  <c:v>2022-12</c:v>
                </c:pt>
                <c:pt idx="156">
                  <c:v>2023-01</c:v>
                </c:pt>
                <c:pt idx="157">
                  <c:v>2023-02</c:v>
                </c:pt>
                <c:pt idx="158">
                  <c:v>2023-03</c:v>
                </c:pt>
                <c:pt idx="159">
                  <c:v>2023-04</c:v>
                </c:pt>
                <c:pt idx="160">
                  <c:v>2023-05</c:v>
                </c:pt>
                <c:pt idx="161">
                  <c:v>2023-06</c:v>
                </c:pt>
                <c:pt idx="162">
                  <c:v>2023-07</c:v>
                </c:pt>
                <c:pt idx="163">
                  <c:v>2023-08</c:v>
                </c:pt>
                <c:pt idx="164">
                  <c:v>2023-09</c:v>
                </c:pt>
                <c:pt idx="165">
                  <c:v>2023-10</c:v>
                </c:pt>
                <c:pt idx="166">
                  <c:v>2023-11</c:v>
                </c:pt>
                <c:pt idx="167">
                  <c:v>2023-12</c:v>
                </c:pt>
                <c:pt idx="168">
                  <c:v>2024-01</c:v>
                </c:pt>
                <c:pt idx="169">
                  <c:v>2024-02</c:v>
                </c:pt>
                <c:pt idx="170">
                  <c:v>2024-03</c:v>
                </c:pt>
                <c:pt idx="171">
                  <c:v>2024-04</c:v>
                </c:pt>
                <c:pt idx="172">
                  <c:v>2024-05</c:v>
                </c:pt>
                <c:pt idx="173">
                  <c:v>2024-06</c:v>
                </c:pt>
                <c:pt idx="174">
                  <c:v>2024-07</c:v>
                </c:pt>
                <c:pt idx="175">
                  <c:v>2024-08</c:v>
                </c:pt>
                <c:pt idx="176">
                  <c:v>2024-09</c:v>
                </c:pt>
                <c:pt idx="177">
                  <c:v>2024-10</c:v>
                </c:pt>
                <c:pt idx="178">
                  <c:v>2024-11</c:v>
                </c:pt>
                <c:pt idx="179">
                  <c:v>2024-12</c:v>
                </c:pt>
                <c:pt idx="180">
                  <c:v>2025-01</c:v>
                </c:pt>
                <c:pt idx="181">
                  <c:v>2025-02</c:v>
                </c:pt>
                <c:pt idx="182">
                  <c:v>2025-03</c:v>
                </c:pt>
                <c:pt idx="183">
                  <c:v>2025-04</c:v>
                </c:pt>
                <c:pt idx="184">
                  <c:v>2025-05</c:v>
                </c:pt>
                <c:pt idx="185">
                  <c:v>2025-06</c:v>
                </c:pt>
                <c:pt idx="186">
                  <c:v>2025-07</c:v>
                </c:pt>
                <c:pt idx="187">
                  <c:v>2025-08</c:v>
                </c:pt>
                <c:pt idx="188">
                  <c:v>2025-09</c:v>
                </c:pt>
                <c:pt idx="189">
                  <c:v>2025-10</c:v>
                </c:pt>
                <c:pt idx="190">
                  <c:v>2025-11</c:v>
                </c:pt>
                <c:pt idx="191">
                  <c:v>2025-12</c:v>
                </c:pt>
                <c:pt idx="192">
                  <c:v>2026-01</c:v>
                </c:pt>
                <c:pt idx="193">
                  <c:v>2026-02</c:v>
                </c:pt>
                <c:pt idx="194">
                  <c:v>2026-03</c:v>
                </c:pt>
                <c:pt idx="195">
                  <c:v>2026-04</c:v>
                </c:pt>
                <c:pt idx="196">
                  <c:v>2026-05</c:v>
                </c:pt>
                <c:pt idx="197">
                  <c:v>2026-06</c:v>
                </c:pt>
              </c:strCache>
            </c:strRef>
          </c:cat>
          <c:val>
            <c:numRef>
              <c:f>'Slika 8'!$B$7:$B$204</c:f>
              <c:numCache>
                <c:formatCode>0.0</c:formatCode>
                <c:ptCount val="198"/>
                <c:pt idx="0">
                  <c:v>-59.2</c:v>
                </c:pt>
                <c:pt idx="1">
                  <c:v>-58.2</c:v>
                </c:pt>
                <c:pt idx="2">
                  <c:v>-64</c:v>
                </c:pt>
                <c:pt idx="3">
                  <c:v>-59.1</c:v>
                </c:pt>
                <c:pt idx="4">
                  <c:v>-64</c:v>
                </c:pt>
                <c:pt idx="5">
                  <c:v>-58.1</c:v>
                </c:pt>
                <c:pt idx="6">
                  <c:v>-60.9</c:v>
                </c:pt>
                <c:pt idx="7">
                  <c:v>-57.3</c:v>
                </c:pt>
                <c:pt idx="8">
                  <c:v>-61</c:v>
                </c:pt>
                <c:pt idx="9">
                  <c:v>-59.1</c:v>
                </c:pt>
                <c:pt idx="10">
                  <c:v>-57.1</c:v>
                </c:pt>
                <c:pt idx="11">
                  <c:v>-57.1</c:v>
                </c:pt>
                <c:pt idx="12">
                  <c:v>-51.8</c:v>
                </c:pt>
                <c:pt idx="13">
                  <c:v>-53.4</c:v>
                </c:pt>
                <c:pt idx="14">
                  <c:v>-54.1</c:v>
                </c:pt>
                <c:pt idx="15">
                  <c:v>-53.3</c:v>
                </c:pt>
                <c:pt idx="16">
                  <c:v>-49</c:v>
                </c:pt>
                <c:pt idx="17">
                  <c:v>-52.5</c:v>
                </c:pt>
                <c:pt idx="18">
                  <c:v>-51.2</c:v>
                </c:pt>
                <c:pt idx="19">
                  <c:v>-56.4</c:v>
                </c:pt>
                <c:pt idx="20">
                  <c:v>-49.9</c:v>
                </c:pt>
                <c:pt idx="21">
                  <c:v>-49.7</c:v>
                </c:pt>
                <c:pt idx="22">
                  <c:v>-49.9</c:v>
                </c:pt>
                <c:pt idx="23">
                  <c:v>-47.6</c:v>
                </c:pt>
                <c:pt idx="24">
                  <c:v>-53.9</c:v>
                </c:pt>
                <c:pt idx="25">
                  <c:v>-53.4</c:v>
                </c:pt>
                <c:pt idx="26">
                  <c:v>-59.7</c:v>
                </c:pt>
                <c:pt idx="27">
                  <c:v>-57.4</c:v>
                </c:pt>
                <c:pt idx="28">
                  <c:v>-58.4</c:v>
                </c:pt>
                <c:pt idx="29">
                  <c:v>-54.5</c:v>
                </c:pt>
                <c:pt idx="30">
                  <c:v>-51.2</c:v>
                </c:pt>
                <c:pt idx="31">
                  <c:v>-52.3</c:v>
                </c:pt>
                <c:pt idx="32">
                  <c:v>-52.1</c:v>
                </c:pt>
                <c:pt idx="33">
                  <c:v>-47.6</c:v>
                </c:pt>
                <c:pt idx="34">
                  <c:v>-46.6</c:v>
                </c:pt>
                <c:pt idx="35">
                  <c:v>-43.6</c:v>
                </c:pt>
                <c:pt idx="36">
                  <c:v>-49.3</c:v>
                </c:pt>
                <c:pt idx="37">
                  <c:v>-45</c:v>
                </c:pt>
                <c:pt idx="38">
                  <c:v>-44.6</c:v>
                </c:pt>
                <c:pt idx="39">
                  <c:v>-51.1</c:v>
                </c:pt>
                <c:pt idx="40">
                  <c:v>-51.2</c:v>
                </c:pt>
                <c:pt idx="41">
                  <c:v>-50.7</c:v>
                </c:pt>
                <c:pt idx="42">
                  <c:v>-47.8</c:v>
                </c:pt>
                <c:pt idx="43">
                  <c:v>-52.1</c:v>
                </c:pt>
                <c:pt idx="44">
                  <c:v>-52.7</c:v>
                </c:pt>
                <c:pt idx="45">
                  <c:v>-57.7</c:v>
                </c:pt>
                <c:pt idx="46">
                  <c:v>-61.5</c:v>
                </c:pt>
                <c:pt idx="47">
                  <c:v>-59</c:v>
                </c:pt>
                <c:pt idx="48">
                  <c:v>-57.5</c:v>
                </c:pt>
                <c:pt idx="49">
                  <c:v>-55.9</c:v>
                </c:pt>
                <c:pt idx="50">
                  <c:v>-50.8</c:v>
                </c:pt>
                <c:pt idx="51">
                  <c:v>-52.3</c:v>
                </c:pt>
                <c:pt idx="52">
                  <c:v>-52.5</c:v>
                </c:pt>
                <c:pt idx="53">
                  <c:v>-50.7</c:v>
                </c:pt>
                <c:pt idx="54">
                  <c:v>-49.8</c:v>
                </c:pt>
                <c:pt idx="55">
                  <c:v>-49.2</c:v>
                </c:pt>
                <c:pt idx="56">
                  <c:v>-45</c:v>
                </c:pt>
                <c:pt idx="57">
                  <c:v>-49.2</c:v>
                </c:pt>
                <c:pt idx="58">
                  <c:v>-42.9</c:v>
                </c:pt>
                <c:pt idx="59">
                  <c:v>-47.8</c:v>
                </c:pt>
                <c:pt idx="60">
                  <c:v>-47.9</c:v>
                </c:pt>
                <c:pt idx="61">
                  <c:v>-43.1</c:v>
                </c:pt>
                <c:pt idx="62">
                  <c:v>-48.9</c:v>
                </c:pt>
                <c:pt idx="63">
                  <c:v>-44.1</c:v>
                </c:pt>
                <c:pt idx="64">
                  <c:v>-44.1</c:v>
                </c:pt>
                <c:pt idx="65">
                  <c:v>-48.3</c:v>
                </c:pt>
                <c:pt idx="66">
                  <c:v>-42.9</c:v>
                </c:pt>
                <c:pt idx="67">
                  <c:v>-41.9</c:v>
                </c:pt>
                <c:pt idx="68">
                  <c:v>-43.4</c:v>
                </c:pt>
                <c:pt idx="69">
                  <c:v>-39.700000000000003</c:v>
                </c:pt>
                <c:pt idx="70">
                  <c:v>-36.200000000000003</c:v>
                </c:pt>
                <c:pt idx="71">
                  <c:v>-33</c:v>
                </c:pt>
                <c:pt idx="72">
                  <c:v>-33.5</c:v>
                </c:pt>
                <c:pt idx="73">
                  <c:v>-35.700000000000003</c:v>
                </c:pt>
                <c:pt idx="74">
                  <c:v>-34.9</c:v>
                </c:pt>
                <c:pt idx="75">
                  <c:v>-33.9</c:v>
                </c:pt>
                <c:pt idx="76">
                  <c:v>-34.299999999999997</c:v>
                </c:pt>
                <c:pt idx="77">
                  <c:v>-34.6</c:v>
                </c:pt>
                <c:pt idx="78">
                  <c:v>-29.6</c:v>
                </c:pt>
                <c:pt idx="79">
                  <c:v>-29</c:v>
                </c:pt>
                <c:pt idx="80">
                  <c:v>-26.4</c:v>
                </c:pt>
                <c:pt idx="81">
                  <c:v>-27</c:v>
                </c:pt>
                <c:pt idx="82">
                  <c:v>-25.9</c:v>
                </c:pt>
                <c:pt idx="83">
                  <c:v>-20.100000000000001</c:v>
                </c:pt>
                <c:pt idx="84">
                  <c:v>-20.3</c:v>
                </c:pt>
                <c:pt idx="85">
                  <c:v>-23.6</c:v>
                </c:pt>
                <c:pt idx="86">
                  <c:v>-17.5</c:v>
                </c:pt>
                <c:pt idx="87">
                  <c:v>-16.600000000000001</c:v>
                </c:pt>
                <c:pt idx="88">
                  <c:v>-16.899999999999999</c:v>
                </c:pt>
                <c:pt idx="89">
                  <c:v>-20.399999999999999</c:v>
                </c:pt>
                <c:pt idx="90">
                  <c:v>-16.8</c:v>
                </c:pt>
                <c:pt idx="91">
                  <c:v>-14.7</c:v>
                </c:pt>
                <c:pt idx="92">
                  <c:v>-13</c:v>
                </c:pt>
                <c:pt idx="93">
                  <c:v>-12.8</c:v>
                </c:pt>
                <c:pt idx="94">
                  <c:v>-8.5</c:v>
                </c:pt>
                <c:pt idx="95">
                  <c:v>-8.5</c:v>
                </c:pt>
                <c:pt idx="96">
                  <c:v>-12.1</c:v>
                </c:pt>
                <c:pt idx="97">
                  <c:v>-10.8</c:v>
                </c:pt>
                <c:pt idx="98">
                  <c:v>-8.5</c:v>
                </c:pt>
                <c:pt idx="99">
                  <c:v>-4.9000000000000004</c:v>
                </c:pt>
                <c:pt idx="100">
                  <c:v>-2.2999999999999998</c:v>
                </c:pt>
                <c:pt idx="101">
                  <c:v>-2.9</c:v>
                </c:pt>
                <c:pt idx="102">
                  <c:v>-2</c:v>
                </c:pt>
                <c:pt idx="103">
                  <c:v>-3.8</c:v>
                </c:pt>
                <c:pt idx="104">
                  <c:v>3.4</c:v>
                </c:pt>
                <c:pt idx="105">
                  <c:v>-1.2</c:v>
                </c:pt>
                <c:pt idx="106">
                  <c:v>-0.8</c:v>
                </c:pt>
                <c:pt idx="107">
                  <c:v>-0.7</c:v>
                </c:pt>
                <c:pt idx="108">
                  <c:v>3.4</c:v>
                </c:pt>
                <c:pt idx="109">
                  <c:v>-0.1</c:v>
                </c:pt>
                <c:pt idx="110">
                  <c:v>4.8</c:v>
                </c:pt>
                <c:pt idx="111">
                  <c:v>5.3</c:v>
                </c:pt>
                <c:pt idx="112">
                  <c:v>5.9</c:v>
                </c:pt>
                <c:pt idx="113">
                  <c:v>4.7</c:v>
                </c:pt>
                <c:pt idx="114">
                  <c:v>0</c:v>
                </c:pt>
                <c:pt idx="115">
                  <c:v>11.4</c:v>
                </c:pt>
                <c:pt idx="116">
                  <c:v>5.9</c:v>
                </c:pt>
                <c:pt idx="117">
                  <c:v>9.1999999999999993</c:v>
                </c:pt>
                <c:pt idx="118">
                  <c:v>-0.1</c:v>
                </c:pt>
                <c:pt idx="119">
                  <c:v>4.9000000000000004</c:v>
                </c:pt>
                <c:pt idx="120">
                  <c:v>3.5</c:v>
                </c:pt>
                <c:pt idx="121">
                  <c:v>6</c:v>
                </c:pt>
                <c:pt idx="122">
                  <c:v>-1.9</c:v>
                </c:pt>
                <c:pt idx="123">
                  <c:v>-42.1</c:v>
                </c:pt>
                <c:pt idx="124">
                  <c:v>-33.5</c:v>
                </c:pt>
                <c:pt idx="125">
                  <c:v>-25.4</c:v>
                </c:pt>
                <c:pt idx="126">
                  <c:v>-24.1</c:v>
                </c:pt>
                <c:pt idx="127">
                  <c:v>-23.1</c:v>
                </c:pt>
                <c:pt idx="128">
                  <c:v>-20.5</c:v>
                </c:pt>
                <c:pt idx="129">
                  <c:v>-16.100000000000001</c:v>
                </c:pt>
                <c:pt idx="130">
                  <c:v>-21.1</c:v>
                </c:pt>
                <c:pt idx="131">
                  <c:v>-21.3</c:v>
                </c:pt>
                <c:pt idx="132">
                  <c:v>-17.399999999999999</c:v>
                </c:pt>
                <c:pt idx="133">
                  <c:v>-14</c:v>
                </c:pt>
                <c:pt idx="134">
                  <c:v>-14.6</c:v>
                </c:pt>
                <c:pt idx="135">
                  <c:v>-14.6</c:v>
                </c:pt>
                <c:pt idx="136">
                  <c:v>-10.1</c:v>
                </c:pt>
                <c:pt idx="137">
                  <c:v>-10.199999999999999</c:v>
                </c:pt>
                <c:pt idx="138">
                  <c:v>-7.4</c:v>
                </c:pt>
                <c:pt idx="139">
                  <c:v>-5.5</c:v>
                </c:pt>
                <c:pt idx="140">
                  <c:v>-7.5</c:v>
                </c:pt>
                <c:pt idx="141">
                  <c:v>-6.6</c:v>
                </c:pt>
                <c:pt idx="142">
                  <c:v>-0.6</c:v>
                </c:pt>
                <c:pt idx="143">
                  <c:v>-3.3</c:v>
                </c:pt>
                <c:pt idx="144">
                  <c:v>0.7</c:v>
                </c:pt>
                <c:pt idx="145">
                  <c:v>0.7</c:v>
                </c:pt>
                <c:pt idx="146">
                  <c:v>-1.1000000000000001</c:v>
                </c:pt>
                <c:pt idx="147">
                  <c:v>-4.5</c:v>
                </c:pt>
                <c:pt idx="148">
                  <c:v>-1.9</c:v>
                </c:pt>
                <c:pt idx="149">
                  <c:v>-3.2</c:v>
                </c:pt>
                <c:pt idx="150">
                  <c:v>-4.5999999999999996</c:v>
                </c:pt>
                <c:pt idx="151">
                  <c:v>0</c:v>
                </c:pt>
                <c:pt idx="152">
                  <c:v>1</c:v>
                </c:pt>
                <c:pt idx="153">
                  <c:v>-1</c:v>
                </c:pt>
                <c:pt idx="154">
                  <c:v>-5.6</c:v>
                </c:pt>
                <c:pt idx="155">
                  <c:v>-4.9000000000000004</c:v>
                </c:pt>
                <c:pt idx="156">
                  <c:v>1.8</c:v>
                </c:pt>
                <c:pt idx="157">
                  <c:v>0.5</c:v>
                </c:pt>
                <c:pt idx="158">
                  <c:v>4.9000000000000004</c:v>
                </c:pt>
                <c:pt idx="159">
                  <c:v>3.5</c:v>
                </c:pt>
                <c:pt idx="160">
                  <c:v>6</c:v>
                </c:pt>
                <c:pt idx="161">
                  <c:v>6</c:v>
                </c:pt>
                <c:pt idx="162">
                  <c:v>9.8000000000000007</c:v>
                </c:pt>
                <c:pt idx="163">
                  <c:v>9.6999999999999993</c:v>
                </c:pt>
                <c:pt idx="164">
                  <c:v>1.9</c:v>
                </c:pt>
                <c:pt idx="165">
                  <c:v>2.2999999999999998</c:v>
                </c:pt>
                <c:pt idx="166">
                  <c:v>9</c:v>
                </c:pt>
                <c:pt idx="167">
                  <c:v>10.5</c:v>
                </c:pt>
                <c:pt idx="168">
                  <c:v>6.8</c:v>
                </c:pt>
                <c:pt idx="169">
                  <c:v>2.6</c:v>
                </c:pt>
                <c:pt idx="170">
                  <c:v>2.5</c:v>
                </c:pt>
                <c:pt idx="171">
                  <c:v>4.5</c:v>
                </c:pt>
                <c:pt idx="172">
                  <c:v>7.7</c:v>
                </c:pt>
                <c:pt idx="173">
                  <c:v>13.8</c:v>
                </c:pt>
                <c:pt idx="174">
                  <c:v>0.1</c:v>
                </c:pt>
                <c:pt idx="175">
                  <c:v>2.6</c:v>
                </c:pt>
                <c:pt idx="176">
                  <c:v>5.7</c:v>
                </c:pt>
                <c:pt idx="177">
                  <c:v>3.1</c:v>
                </c:pt>
                <c:pt idx="178">
                  <c:v>-1.5</c:v>
                </c:pt>
                <c:pt idx="179">
                  <c:v>5.5</c:v>
                </c:pt>
                <c:pt idx="180">
                  <c:v>1</c:v>
                </c:pt>
                <c:pt idx="181">
                  <c:v>10.8</c:v>
                </c:pt>
                <c:pt idx="182">
                  <c:v>9.6</c:v>
                </c:pt>
                <c:pt idx="183">
                  <c:v>9.8000000000000007</c:v>
                </c:pt>
                <c:pt idx="184">
                  <c:v>6.7</c:v>
                </c:pt>
                <c:pt idx="185">
                  <c:v>5.9</c:v>
                </c:pt>
                <c:pt idx="186">
                  <c:v>10.1</c:v>
                </c:pt>
                <c:pt idx="187">
                  <c:v>7.2</c:v>
                </c:pt>
                <c:pt idx="188">
                  <c:v>4.5</c:v>
                </c:pt>
                <c:pt idx="189">
                  <c:v>8</c:v>
                </c:pt>
                <c:pt idx="190">
                  <c:v>6.1</c:v>
                </c:pt>
                <c:pt idx="191">
                  <c:v>4.7</c:v>
                </c:pt>
                <c:pt idx="192">
                  <c:v>2.9</c:v>
                </c:pt>
                <c:pt idx="193">
                  <c:v>-1.8</c:v>
                </c:pt>
                <c:pt idx="194">
                  <c:v>0</c:v>
                </c:pt>
                <c:pt idx="195">
                  <c:v>4.7</c:v>
                </c:pt>
                <c:pt idx="196">
                  <c:v>-0.5</c:v>
                </c:pt>
                <c:pt idx="19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E-6D4F-8406-C65CAFDFF589}"/>
            </c:ext>
          </c:extLst>
        </c:ser>
        <c:ser>
          <c:idx val="2"/>
          <c:order val="2"/>
          <c:tx>
            <c:strRef>
              <c:f>'Slika 8'!$C$6</c:f>
              <c:strCache>
                <c:ptCount val="1"/>
                <c:pt idx="0">
                  <c:v>Očekivano zapošljavanje (CEME)</c:v>
                </c:pt>
              </c:strCache>
            </c:strRef>
          </c:tx>
          <c:spPr>
            <a:ln w="15840">
              <a:solidFill>
                <a:srgbClr val="C77B0A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8'!$A$7:$A$204</c:f>
              <c:strCache>
                <c:ptCount val="198"/>
                <c:pt idx="0">
                  <c:v>2010-01</c:v>
                </c:pt>
                <c:pt idx="1">
                  <c:v>2010-02</c:v>
                </c:pt>
                <c:pt idx="2">
                  <c:v>2010-03</c:v>
                </c:pt>
                <c:pt idx="3">
                  <c:v>2010-04</c:v>
                </c:pt>
                <c:pt idx="4">
                  <c:v>2010-05</c:v>
                </c:pt>
                <c:pt idx="5">
                  <c:v>2010-06</c:v>
                </c:pt>
                <c:pt idx="6">
                  <c:v>2010-07</c:v>
                </c:pt>
                <c:pt idx="7">
                  <c:v>2010-08</c:v>
                </c:pt>
                <c:pt idx="8">
                  <c:v>2010-09</c:v>
                </c:pt>
                <c:pt idx="9">
                  <c:v>2010-10</c:v>
                </c:pt>
                <c:pt idx="10">
                  <c:v>2010-11</c:v>
                </c:pt>
                <c:pt idx="11">
                  <c:v>2010-12</c:v>
                </c:pt>
                <c:pt idx="12">
                  <c:v>2011-01</c:v>
                </c:pt>
                <c:pt idx="13">
                  <c:v>2011-02</c:v>
                </c:pt>
                <c:pt idx="14">
                  <c:v>2011-03</c:v>
                </c:pt>
                <c:pt idx="15">
                  <c:v>2011-04</c:v>
                </c:pt>
                <c:pt idx="16">
                  <c:v>2011-05</c:v>
                </c:pt>
                <c:pt idx="17">
                  <c:v>2011-06</c:v>
                </c:pt>
                <c:pt idx="18">
                  <c:v>2011-07</c:v>
                </c:pt>
                <c:pt idx="19">
                  <c:v>2011-08</c:v>
                </c:pt>
                <c:pt idx="20">
                  <c:v>2011-09</c:v>
                </c:pt>
                <c:pt idx="21">
                  <c:v>2011-10</c:v>
                </c:pt>
                <c:pt idx="22">
                  <c:v>2011-11</c:v>
                </c:pt>
                <c:pt idx="23">
                  <c:v>2011-12</c:v>
                </c:pt>
                <c:pt idx="24">
                  <c:v>2012-01</c:v>
                </c:pt>
                <c:pt idx="25">
                  <c:v>2012-02</c:v>
                </c:pt>
                <c:pt idx="26">
                  <c:v>2012-03</c:v>
                </c:pt>
                <c:pt idx="27">
                  <c:v>2012-04</c:v>
                </c:pt>
                <c:pt idx="28">
                  <c:v>2012-05</c:v>
                </c:pt>
                <c:pt idx="29">
                  <c:v>2012-06</c:v>
                </c:pt>
                <c:pt idx="30">
                  <c:v>2012-07</c:v>
                </c:pt>
                <c:pt idx="31">
                  <c:v>2012-08</c:v>
                </c:pt>
                <c:pt idx="32">
                  <c:v>2012-09</c:v>
                </c:pt>
                <c:pt idx="33">
                  <c:v>2012-10</c:v>
                </c:pt>
                <c:pt idx="34">
                  <c:v>2012-11</c:v>
                </c:pt>
                <c:pt idx="35">
                  <c:v>2012-12</c:v>
                </c:pt>
                <c:pt idx="36">
                  <c:v>2013-01</c:v>
                </c:pt>
                <c:pt idx="37">
                  <c:v>2013-02</c:v>
                </c:pt>
                <c:pt idx="38">
                  <c:v>2013-03</c:v>
                </c:pt>
                <c:pt idx="39">
                  <c:v>2013-04</c:v>
                </c:pt>
                <c:pt idx="40">
                  <c:v>2013-05</c:v>
                </c:pt>
                <c:pt idx="41">
                  <c:v>2013-06</c:v>
                </c:pt>
                <c:pt idx="42">
                  <c:v>2013-07</c:v>
                </c:pt>
                <c:pt idx="43">
                  <c:v>2013-08</c:v>
                </c:pt>
                <c:pt idx="44">
                  <c:v>2013-09</c:v>
                </c:pt>
                <c:pt idx="45">
                  <c:v>2013-10</c:v>
                </c:pt>
                <c:pt idx="46">
                  <c:v>2013-11</c:v>
                </c:pt>
                <c:pt idx="47">
                  <c:v>2013-12</c:v>
                </c:pt>
                <c:pt idx="48">
                  <c:v>2014-01</c:v>
                </c:pt>
                <c:pt idx="49">
                  <c:v>2014-02</c:v>
                </c:pt>
                <c:pt idx="50">
                  <c:v>2014-03</c:v>
                </c:pt>
                <c:pt idx="51">
                  <c:v>2014-04</c:v>
                </c:pt>
                <c:pt idx="52">
                  <c:v>2014-05</c:v>
                </c:pt>
                <c:pt idx="53">
                  <c:v>2014-06</c:v>
                </c:pt>
                <c:pt idx="54">
                  <c:v>2014-07</c:v>
                </c:pt>
                <c:pt idx="55">
                  <c:v>2014-08</c:v>
                </c:pt>
                <c:pt idx="56">
                  <c:v>2014-09</c:v>
                </c:pt>
                <c:pt idx="57">
                  <c:v>2014-10</c:v>
                </c:pt>
                <c:pt idx="58">
                  <c:v>2014-11</c:v>
                </c:pt>
                <c:pt idx="59">
                  <c:v>2014-12</c:v>
                </c:pt>
                <c:pt idx="60">
                  <c:v>2015-01</c:v>
                </c:pt>
                <c:pt idx="61">
                  <c:v>2015-02</c:v>
                </c:pt>
                <c:pt idx="62">
                  <c:v>2015-03</c:v>
                </c:pt>
                <c:pt idx="63">
                  <c:v>2015-04</c:v>
                </c:pt>
                <c:pt idx="64">
                  <c:v>2015-05</c:v>
                </c:pt>
                <c:pt idx="65">
                  <c:v>2015-06</c:v>
                </c:pt>
                <c:pt idx="66">
                  <c:v>2015-07</c:v>
                </c:pt>
                <c:pt idx="67">
                  <c:v>2015-08</c:v>
                </c:pt>
                <c:pt idx="68">
                  <c:v>2015-09</c:v>
                </c:pt>
                <c:pt idx="69">
                  <c:v>2015-10</c:v>
                </c:pt>
                <c:pt idx="70">
                  <c:v>2015-11</c:v>
                </c:pt>
                <c:pt idx="71">
                  <c:v>2015-12</c:v>
                </c:pt>
                <c:pt idx="72">
                  <c:v>2016-01</c:v>
                </c:pt>
                <c:pt idx="73">
                  <c:v>2016-02</c:v>
                </c:pt>
                <c:pt idx="74">
                  <c:v>2016-03</c:v>
                </c:pt>
                <c:pt idx="75">
                  <c:v>2016-04</c:v>
                </c:pt>
                <c:pt idx="76">
                  <c:v>2016-05</c:v>
                </c:pt>
                <c:pt idx="77">
                  <c:v>2016-06</c:v>
                </c:pt>
                <c:pt idx="78">
                  <c:v>2016-07</c:v>
                </c:pt>
                <c:pt idx="79">
                  <c:v>2016-08</c:v>
                </c:pt>
                <c:pt idx="80">
                  <c:v>2016-09</c:v>
                </c:pt>
                <c:pt idx="81">
                  <c:v>2016-10</c:v>
                </c:pt>
                <c:pt idx="82">
                  <c:v>2016-11</c:v>
                </c:pt>
                <c:pt idx="83">
                  <c:v>2016-12</c:v>
                </c:pt>
                <c:pt idx="84">
                  <c:v>2017-01</c:v>
                </c:pt>
                <c:pt idx="85">
                  <c:v>2017-02</c:v>
                </c:pt>
                <c:pt idx="86">
                  <c:v>2017-03</c:v>
                </c:pt>
                <c:pt idx="87">
                  <c:v>2017-04</c:v>
                </c:pt>
                <c:pt idx="88">
                  <c:v>2017-05</c:v>
                </c:pt>
                <c:pt idx="89">
                  <c:v>2017-06</c:v>
                </c:pt>
                <c:pt idx="90">
                  <c:v>2017-07</c:v>
                </c:pt>
                <c:pt idx="91">
                  <c:v>2017-08</c:v>
                </c:pt>
                <c:pt idx="92">
                  <c:v>2017-09</c:v>
                </c:pt>
                <c:pt idx="93">
                  <c:v>2017-10</c:v>
                </c:pt>
                <c:pt idx="94">
                  <c:v>2017-11</c:v>
                </c:pt>
                <c:pt idx="95">
                  <c:v>2017-12</c:v>
                </c:pt>
                <c:pt idx="96">
                  <c:v>2018-01</c:v>
                </c:pt>
                <c:pt idx="97">
                  <c:v>2018-02</c:v>
                </c:pt>
                <c:pt idx="98">
                  <c:v>2018-03</c:v>
                </c:pt>
                <c:pt idx="99">
                  <c:v>2018-04</c:v>
                </c:pt>
                <c:pt idx="100">
                  <c:v>2018-05</c:v>
                </c:pt>
                <c:pt idx="101">
                  <c:v>2018-06</c:v>
                </c:pt>
                <c:pt idx="102">
                  <c:v>2018-07</c:v>
                </c:pt>
                <c:pt idx="103">
                  <c:v>2018-08</c:v>
                </c:pt>
                <c:pt idx="104">
                  <c:v>2018-09</c:v>
                </c:pt>
                <c:pt idx="105">
                  <c:v>2018-10</c:v>
                </c:pt>
                <c:pt idx="106">
                  <c:v>2018-11</c:v>
                </c:pt>
                <c:pt idx="107">
                  <c:v>2018-12</c:v>
                </c:pt>
                <c:pt idx="108">
                  <c:v>2019-01</c:v>
                </c:pt>
                <c:pt idx="109">
                  <c:v>2019-02</c:v>
                </c:pt>
                <c:pt idx="110">
                  <c:v>2019-03</c:v>
                </c:pt>
                <c:pt idx="111">
                  <c:v>2019-04</c:v>
                </c:pt>
                <c:pt idx="112">
                  <c:v>2019-05</c:v>
                </c:pt>
                <c:pt idx="113">
                  <c:v>2019-06</c:v>
                </c:pt>
                <c:pt idx="114">
                  <c:v>2019-07</c:v>
                </c:pt>
                <c:pt idx="115">
                  <c:v>2019-08</c:v>
                </c:pt>
                <c:pt idx="116">
                  <c:v>2019-09</c:v>
                </c:pt>
                <c:pt idx="117">
                  <c:v>2019-10</c:v>
                </c:pt>
                <c:pt idx="118">
                  <c:v>2019-11</c:v>
                </c:pt>
                <c:pt idx="119">
                  <c:v>2019-12</c:v>
                </c:pt>
                <c:pt idx="120">
                  <c:v>2020-01</c:v>
                </c:pt>
                <c:pt idx="121">
                  <c:v>2020-02</c:v>
                </c:pt>
                <c:pt idx="122">
                  <c:v>2020-03</c:v>
                </c:pt>
                <c:pt idx="123">
                  <c:v>2020-04</c:v>
                </c:pt>
                <c:pt idx="124">
                  <c:v>2020-05</c:v>
                </c:pt>
                <c:pt idx="125">
                  <c:v>2020-06</c:v>
                </c:pt>
                <c:pt idx="126">
                  <c:v>2020-07</c:v>
                </c:pt>
                <c:pt idx="127">
                  <c:v>2020-08</c:v>
                </c:pt>
                <c:pt idx="128">
                  <c:v>2020-09</c:v>
                </c:pt>
                <c:pt idx="129">
                  <c:v>2020-10</c:v>
                </c:pt>
                <c:pt idx="130">
                  <c:v>2020-11</c:v>
                </c:pt>
                <c:pt idx="131">
                  <c:v>2020-12</c:v>
                </c:pt>
                <c:pt idx="132">
                  <c:v>2021-01</c:v>
                </c:pt>
                <c:pt idx="133">
                  <c:v>2021-02</c:v>
                </c:pt>
                <c:pt idx="134">
                  <c:v>2021-03</c:v>
                </c:pt>
                <c:pt idx="135">
                  <c:v>2021-04</c:v>
                </c:pt>
                <c:pt idx="136">
                  <c:v>2021-05</c:v>
                </c:pt>
                <c:pt idx="137">
                  <c:v>2021-06</c:v>
                </c:pt>
                <c:pt idx="138">
                  <c:v>2021-07</c:v>
                </c:pt>
                <c:pt idx="139">
                  <c:v>2021-08</c:v>
                </c:pt>
                <c:pt idx="140">
                  <c:v>2021-09</c:v>
                </c:pt>
                <c:pt idx="141">
                  <c:v>2021-10</c:v>
                </c:pt>
                <c:pt idx="142">
                  <c:v>2021-11</c:v>
                </c:pt>
                <c:pt idx="143">
                  <c:v>2021-12</c:v>
                </c:pt>
                <c:pt idx="144">
                  <c:v>2022-01</c:v>
                </c:pt>
                <c:pt idx="145">
                  <c:v>2022-02</c:v>
                </c:pt>
                <c:pt idx="146">
                  <c:v>2022-03</c:v>
                </c:pt>
                <c:pt idx="147">
                  <c:v>2022-04</c:v>
                </c:pt>
                <c:pt idx="148">
                  <c:v>2022-05</c:v>
                </c:pt>
                <c:pt idx="149">
                  <c:v>2022-06</c:v>
                </c:pt>
                <c:pt idx="150">
                  <c:v>2022-07</c:v>
                </c:pt>
                <c:pt idx="151">
                  <c:v>2022-08</c:v>
                </c:pt>
                <c:pt idx="152">
                  <c:v>2022-09</c:v>
                </c:pt>
                <c:pt idx="153">
                  <c:v>2022-10</c:v>
                </c:pt>
                <c:pt idx="154">
                  <c:v>2022-11</c:v>
                </c:pt>
                <c:pt idx="155">
                  <c:v>2022-12</c:v>
                </c:pt>
                <c:pt idx="156">
                  <c:v>2023-01</c:v>
                </c:pt>
                <c:pt idx="157">
                  <c:v>2023-02</c:v>
                </c:pt>
                <c:pt idx="158">
                  <c:v>2023-03</c:v>
                </c:pt>
                <c:pt idx="159">
                  <c:v>2023-04</c:v>
                </c:pt>
                <c:pt idx="160">
                  <c:v>2023-05</c:v>
                </c:pt>
                <c:pt idx="161">
                  <c:v>2023-06</c:v>
                </c:pt>
                <c:pt idx="162">
                  <c:v>2023-07</c:v>
                </c:pt>
                <c:pt idx="163">
                  <c:v>2023-08</c:v>
                </c:pt>
                <c:pt idx="164">
                  <c:v>2023-09</c:v>
                </c:pt>
                <c:pt idx="165">
                  <c:v>2023-10</c:v>
                </c:pt>
                <c:pt idx="166">
                  <c:v>2023-11</c:v>
                </c:pt>
                <c:pt idx="167">
                  <c:v>2023-12</c:v>
                </c:pt>
                <c:pt idx="168">
                  <c:v>2024-01</c:v>
                </c:pt>
                <c:pt idx="169">
                  <c:v>2024-02</c:v>
                </c:pt>
                <c:pt idx="170">
                  <c:v>2024-03</c:v>
                </c:pt>
                <c:pt idx="171">
                  <c:v>2024-04</c:v>
                </c:pt>
                <c:pt idx="172">
                  <c:v>2024-05</c:v>
                </c:pt>
                <c:pt idx="173">
                  <c:v>2024-06</c:v>
                </c:pt>
                <c:pt idx="174">
                  <c:v>2024-07</c:v>
                </c:pt>
                <c:pt idx="175">
                  <c:v>2024-08</c:v>
                </c:pt>
                <c:pt idx="176">
                  <c:v>2024-09</c:v>
                </c:pt>
                <c:pt idx="177">
                  <c:v>2024-10</c:v>
                </c:pt>
                <c:pt idx="178">
                  <c:v>2024-11</c:v>
                </c:pt>
                <c:pt idx="179">
                  <c:v>2024-12</c:v>
                </c:pt>
                <c:pt idx="180">
                  <c:v>2025-01</c:v>
                </c:pt>
                <c:pt idx="181">
                  <c:v>2025-02</c:v>
                </c:pt>
                <c:pt idx="182">
                  <c:v>2025-03</c:v>
                </c:pt>
                <c:pt idx="183">
                  <c:v>2025-04</c:v>
                </c:pt>
                <c:pt idx="184">
                  <c:v>2025-05</c:v>
                </c:pt>
                <c:pt idx="185">
                  <c:v>2025-06</c:v>
                </c:pt>
                <c:pt idx="186">
                  <c:v>2025-07</c:v>
                </c:pt>
                <c:pt idx="187">
                  <c:v>2025-08</c:v>
                </c:pt>
                <c:pt idx="188">
                  <c:v>2025-09</c:v>
                </c:pt>
                <c:pt idx="189">
                  <c:v>2025-10</c:v>
                </c:pt>
                <c:pt idx="190">
                  <c:v>2025-11</c:v>
                </c:pt>
                <c:pt idx="191">
                  <c:v>2025-12</c:v>
                </c:pt>
                <c:pt idx="192">
                  <c:v>2026-01</c:v>
                </c:pt>
                <c:pt idx="193">
                  <c:v>2026-02</c:v>
                </c:pt>
                <c:pt idx="194">
                  <c:v>2026-03</c:v>
                </c:pt>
                <c:pt idx="195">
                  <c:v>2026-04</c:v>
                </c:pt>
                <c:pt idx="196">
                  <c:v>2026-05</c:v>
                </c:pt>
                <c:pt idx="197">
                  <c:v>2026-06</c:v>
                </c:pt>
              </c:strCache>
            </c:strRef>
          </c:cat>
          <c:val>
            <c:numRef>
              <c:f>'Slika 8'!$C$7:$C$204</c:f>
              <c:numCache>
                <c:formatCode>0.0</c:formatCode>
                <c:ptCount val="198"/>
                <c:pt idx="0">
                  <c:v>-29.6</c:v>
                </c:pt>
                <c:pt idx="1">
                  <c:v>-32.299999999999997</c:v>
                </c:pt>
                <c:pt idx="2">
                  <c:v>-36.6</c:v>
                </c:pt>
                <c:pt idx="3">
                  <c:v>-33</c:v>
                </c:pt>
                <c:pt idx="4">
                  <c:v>-26.2</c:v>
                </c:pt>
                <c:pt idx="5">
                  <c:v>-23</c:v>
                </c:pt>
                <c:pt idx="6">
                  <c:v>-28.8</c:v>
                </c:pt>
                <c:pt idx="7">
                  <c:v>-19.7</c:v>
                </c:pt>
                <c:pt idx="8">
                  <c:v>-25.6</c:v>
                </c:pt>
                <c:pt idx="9">
                  <c:v>-21.6</c:v>
                </c:pt>
                <c:pt idx="10">
                  <c:v>-25</c:v>
                </c:pt>
                <c:pt idx="11">
                  <c:v>-22.2</c:v>
                </c:pt>
                <c:pt idx="12">
                  <c:v>-21.7</c:v>
                </c:pt>
                <c:pt idx="13">
                  <c:v>-18.7</c:v>
                </c:pt>
                <c:pt idx="14">
                  <c:v>-26.9</c:v>
                </c:pt>
                <c:pt idx="15">
                  <c:v>-18.3</c:v>
                </c:pt>
                <c:pt idx="16">
                  <c:v>-11.7</c:v>
                </c:pt>
                <c:pt idx="17">
                  <c:v>-13.6</c:v>
                </c:pt>
                <c:pt idx="18">
                  <c:v>-11.9</c:v>
                </c:pt>
                <c:pt idx="19">
                  <c:v>-15.1</c:v>
                </c:pt>
                <c:pt idx="20">
                  <c:v>-13.6</c:v>
                </c:pt>
                <c:pt idx="21">
                  <c:v>-14.8</c:v>
                </c:pt>
                <c:pt idx="22">
                  <c:v>-12.2</c:v>
                </c:pt>
                <c:pt idx="23">
                  <c:v>-16.7</c:v>
                </c:pt>
                <c:pt idx="24">
                  <c:v>-25.1</c:v>
                </c:pt>
                <c:pt idx="25">
                  <c:v>-23.1</c:v>
                </c:pt>
                <c:pt idx="26">
                  <c:v>-21</c:v>
                </c:pt>
                <c:pt idx="27">
                  <c:v>-19.5</c:v>
                </c:pt>
                <c:pt idx="28">
                  <c:v>-19.899999999999999</c:v>
                </c:pt>
                <c:pt idx="29">
                  <c:v>-13.9</c:v>
                </c:pt>
                <c:pt idx="30">
                  <c:v>-16.8</c:v>
                </c:pt>
                <c:pt idx="31">
                  <c:v>-16.399999999999999</c:v>
                </c:pt>
                <c:pt idx="32">
                  <c:v>-14.2</c:v>
                </c:pt>
                <c:pt idx="33">
                  <c:v>-11.2</c:v>
                </c:pt>
                <c:pt idx="34">
                  <c:v>-13.1</c:v>
                </c:pt>
                <c:pt idx="35">
                  <c:v>-10.5</c:v>
                </c:pt>
                <c:pt idx="36">
                  <c:v>-10.8</c:v>
                </c:pt>
                <c:pt idx="37">
                  <c:v>-4.4000000000000004</c:v>
                </c:pt>
                <c:pt idx="38">
                  <c:v>-4.9000000000000004</c:v>
                </c:pt>
                <c:pt idx="39">
                  <c:v>-11.3</c:v>
                </c:pt>
                <c:pt idx="40">
                  <c:v>-10.7</c:v>
                </c:pt>
                <c:pt idx="41">
                  <c:v>-16.5</c:v>
                </c:pt>
                <c:pt idx="42">
                  <c:v>-15.4</c:v>
                </c:pt>
                <c:pt idx="43">
                  <c:v>-17.8</c:v>
                </c:pt>
                <c:pt idx="44">
                  <c:v>-20.399999999999999</c:v>
                </c:pt>
                <c:pt idx="45">
                  <c:v>-24.5</c:v>
                </c:pt>
                <c:pt idx="46">
                  <c:v>-21.4</c:v>
                </c:pt>
                <c:pt idx="47">
                  <c:v>-22.2</c:v>
                </c:pt>
                <c:pt idx="48">
                  <c:v>-19.8</c:v>
                </c:pt>
                <c:pt idx="49">
                  <c:v>-20.7</c:v>
                </c:pt>
                <c:pt idx="50">
                  <c:v>-13</c:v>
                </c:pt>
                <c:pt idx="51">
                  <c:v>-12.7</c:v>
                </c:pt>
                <c:pt idx="52">
                  <c:v>-16.5</c:v>
                </c:pt>
                <c:pt idx="53">
                  <c:v>-12.4</c:v>
                </c:pt>
                <c:pt idx="54">
                  <c:v>-13.8</c:v>
                </c:pt>
                <c:pt idx="55">
                  <c:v>-13.2</c:v>
                </c:pt>
                <c:pt idx="56">
                  <c:v>-12.6</c:v>
                </c:pt>
                <c:pt idx="57">
                  <c:v>-14.7</c:v>
                </c:pt>
                <c:pt idx="58">
                  <c:v>-14.2</c:v>
                </c:pt>
                <c:pt idx="59">
                  <c:v>-10.8</c:v>
                </c:pt>
                <c:pt idx="60">
                  <c:v>-7.6</c:v>
                </c:pt>
                <c:pt idx="61">
                  <c:v>-14.1</c:v>
                </c:pt>
                <c:pt idx="62">
                  <c:v>-12.7</c:v>
                </c:pt>
                <c:pt idx="63">
                  <c:v>-4.7</c:v>
                </c:pt>
                <c:pt idx="64">
                  <c:v>-5.9</c:v>
                </c:pt>
                <c:pt idx="65">
                  <c:v>-2.6</c:v>
                </c:pt>
                <c:pt idx="66">
                  <c:v>-4.3</c:v>
                </c:pt>
                <c:pt idx="67">
                  <c:v>-0.7</c:v>
                </c:pt>
                <c:pt idx="68">
                  <c:v>5.6</c:v>
                </c:pt>
                <c:pt idx="69">
                  <c:v>3.5</c:v>
                </c:pt>
                <c:pt idx="70">
                  <c:v>4.9000000000000004</c:v>
                </c:pt>
                <c:pt idx="71">
                  <c:v>6.1</c:v>
                </c:pt>
                <c:pt idx="72">
                  <c:v>4.5</c:v>
                </c:pt>
                <c:pt idx="73">
                  <c:v>6.5</c:v>
                </c:pt>
                <c:pt idx="74">
                  <c:v>8.6999999999999993</c:v>
                </c:pt>
                <c:pt idx="75">
                  <c:v>9.5</c:v>
                </c:pt>
                <c:pt idx="76">
                  <c:v>7.8</c:v>
                </c:pt>
                <c:pt idx="77">
                  <c:v>8.4</c:v>
                </c:pt>
                <c:pt idx="78">
                  <c:v>8.1</c:v>
                </c:pt>
                <c:pt idx="79">
                  <c:v>11.2</c:v>
                </c:pt>
                <c:pt idx="80">
                  <c:v>10.6</c:v>
                </c:pt>
                <c:pt idx="81">
                  <c:v>9.5</c:v>
                </c:pt>
                <c:pt idx="82">
                  <c:v>18</c:v>
                </c:pt>
                <c:pt idx="83">
                  <c:v>15.5</c:v>
                </c:pt>
                <c:pt idx="84">
                  <c:v>9.8000000000000007</c:v>
                </c:pt>
                <c:pt idx="85">
                  <c:v>14.5</c:v>
                </c:pt>
                <c:pt idx="86">
                  <c:v>19.2</c:v>
                </c:pt>
                <c:pt idx="87">
                  <c:v>21.7</c:v>
                </c:pt>
                <c:pt idx="88">
                  <c:v>17.8</c:v>
                </c:pt>
                <c:pt idx="89">
                  <c:v>14.1</c:v>
                </c:pt>
                <c:pt idx="90">
                  <c:v>20.399999999999999</c:v>
                </c:pt>
                <c:pt idx="91">
                  <c:v>21.4</c:v>
                </c:pt>
                <c:pt idx="92">
                  <c:v>18</c:v>
                </c:pt>
                <c:pt idx="93">
                  <c:v>18</c:v>
                </c:pt>
                <c:pt idx="94">
                  <c:v>20.3</c:v>
                </c:pt>
                <c:pt idx="95">
                  <c:v>20.399999999999999</c:v>
                </c:pt>
                <c:pt idx="96">
                  <c:v>21.7</c:v>
                </c:pt>
                <c:pt idx="97">
                  <c:v>24.3</c:v>
                </c:pt>
                <c:pt idx="98">
                  <c:v>23.1</c:v>
                </c:pt>
                <c:pt idx="99">
                  <c:v>25.6</c:v>
                </c:pt>
                <c:pt idx="100">
                  <c:v>28.9</c:v>
                </c:pt>
                <c:pt idx="101">
                  <c:v>29.4</c:v>
                </c:pt>
                <c:pt idx="102">
                  <c:v>23.7</c:v>
                </c:pt>
                <c:pt idx="103">
                  <c:v>27.8</c:v>
                </c:pt>
                <c:pt idx="104">
                  <c:v>25.9</c:v>
                </c:pt>
                <c:pt idx="105">
                  <c:v>26.3</c:v>
                </c:pt>
                <c:pt idx="106">
                  <c:v>29.2</c:v>
                </c:pt>
                <c:pt idx="107">
                  <c:v>32.1</c:v>
                </c:pt>
                <c:pt idx="108">
                  <c:v>29.4</c:v>
                </c:pt>
                <c:pt idx="109">
                  <c:v>35.299999999999997</c:v>
                </c:pt>
                <c:pt idx="110">
                  <c:v>39.299999999999997</c:v>
                </c:pt>
                <c:pt idx="111">
                  <c:v>26.3</c:v>
                </c:pt>
                <c:pt idx="112">
                  <c:v>25.5</c:v>
                </c:pt>
                <c:pt idx="113">
                  <c:v>24.1</c:v>
                </c:pt>
                <c:pt idx="114">
                  <c:v>26.6</c:v>
                </c:pt>
                <c:pt idx="115">
                  <c:v>31.2</c:v>
                </c:pt>
                <c:pt idx="116">
                  <c:v>25.4</c:v>
                </c:pt>
                <c:pt idx="117">
                  <c:v>33</c:v>
                </c:pt>
                <c:pt idx="118">
                  <c:v>20.100000000000001</c:v>
                </c:pt>
                <c:pt idx="119">
                  <c:v>27.7</c:v>
                </c:pt>
                <c:pt idx="120">
                  <c:v>32.1</c:v>
                </c:pt>
                <c:pt idx="121">
                  <c:v>26</c:v>
                </c:pt>
                <c:pt idx="122">
                  <c:v>13.6</c:v>
                </c:pt>
                <c:pt idx="123">
                  <c:v>-15.3</c:v>
                </c:pt>
                <c:pt idx="124">
                  <c:v>-5.9</c:v>
                </c:pt>
                <c:pt idx="125">
                  <c:v>-0.7</c:v>
                </c:pt>
                <c:pt idx="126">
                  <c:v>6.6</c:v>
                </c:pt>
                <c:pt idx="127">
                  <c:v>3.7</c:v>
                </c:pt>
                <c:pt idx="128">
                  <c:v>7.4</c:v>
                </c:pt>
                <c:pt idx="129">
                  <c:v>8.3000000000000007</c:v>
                </c:pt>
                <c:pt idx="130">
                  <c:v>5.2</c:v>
                </c:pt>
                <c:pt idx="131">
                  <c:v>6.6</c:v>
                </c:pt>
                <c:pt idx="132">
                  <c:v>8</c:v>
                </c:pt>
                <c:pt idx="133">
                  <c:v>8.6999999999999993</c:v>
                </c:pt>
                <c:pt idx="134">
                  <c:v>17.7</c:v>
                </c:pt>
                <c:pt idx="135">
                  <c:v>14.7</c:v>
                </c:pt>
                <c:pt idx="136">
                  <c:v>15.3</c:v>
                </c:pt>
                <c:pt idx="137">
                  <c:v>18.3</c:v>
                </c:pt>
                <c:pt idx="138">
                  <c:v>11.4</c:v>
                </c:pt>
                <c:pt idx="139">
                  <c:v>20.100000000000001</c:v>
                </c:pt>
                <c:pt idx="140">
                  <c:v>18.5</c:v>
                </c:pt>
                <c:pt idx="141">
                  <c:v>19.399999999999999</c:v>
                </c:pt>
                <c:pt idx="142">
                  <c:v>22.8</c:v>
                </c:pt>
                <c:pt idx="143">
                  <c:v>20</c:v>
                </c:pt>
                <c:pt idx="144">
                  <c:v>21.2</c:v>
                </c:pt>
                <c:pt idx="145">
                  <c:v>24.2</c:v>
                </c:pt>
                <c:pt idx="146">
                  <c:v>19</c:v>
                </c:pt>
                <c:pt idx="147">
                  <c:v>19.2</c:v>
                </c:pt>
                <c:pt idx="148">
                  <c:v>16.399999999999999</c:v>
                </c:pt>
                <c:pt idx="149">
                  <c:v>19.600000000000001</c:v>
                </c:pt>
                <c:pt idx="150">
                  <c:v>16.3</c:v>
                </c:pt>
                <c:pt idx="151">
                  <c:v>17.5</c:v>
                </c:pt>
                <c:pt idx="152">
                  <c:v>17.399999999999999</c:v>
                </c:pt>
                <c:pt idx="153">
                  <c:v>17.600000000000001</c:v>
                </c:pt>
                <c:pt idx="154">
                  <c:v>22.4</c:v>
                </c:pt>
                <c:pt idx="155">
                  <c:v>18.2</c:v>
                </c:pt>
                <c:pt idx="156">
                  <c:v>10.5</c:v>
                </c:pt>
                <c:pt idx="157">
                  <c:v>19</c:v>
                </c:pt>
                <c:pt idx="158">
                  <c:v>24.8</c:v>
                </c:pt>
                <c:pt idx="159">
                  <c:v>19.600000000000001</c:v>
                </c:pt>
                <c:pt idx="160">
                  <c:v>17.2</c:v>
                </c:pt>
                <c:pt idx="161">
                  <c:v>19.2</c:v>
                </c:pt>
                <c:pt idx="162">
                  <c:v>26.7</c:v>
                </c:pt>
                <c:pt idx="163">
                  <c:v>23.8</c:v>
                </c:pt>
                <c:pt idx="164">
                  <c:v>28.2</c:v>
                </c:pt>
                <c:pt idx="165">
                  <c:v>23.7</c:v>
                </c:pt>
                <c:pt idx="166">
                  <c:v>28</c:v>
                </c:pt>
                <c:pt idx="167">
                  <c:v>23.1</c:v>
                </c:pt>
                <c:pt idx="168">
                  <c:v>31.2</c:v>
                </c:pt>
                <c:pt idx="169">
                  <c:v>20.100000000000001</c:v>
                </c:pt>
                <c:pt idx="170">
                  <c:v>25.1</c:v>
                </c:pt>
                <c:pt idx="171">
                  <c:v>22.9</c:v>
                </c:pt>
                <c:pt idx="172">
                  <c:v>19.600000000000001</c:v>
                </c:pt>
                <c:pt idx="173">
                  <c:v>18.100000000000001</c:v>
                </c:pt>
                <c:pt idx="174">
                  <c:v>24.4</c:v>
                </c:pt>
                <c:pt idx="175">
                  <c:v>17.7</c:v>
                </c:pt>
                <c:pt idx="176">
                  <c:v>23.7</c:v>
                </c:pt>
                <c:pt idx="177">
                  <c:v>25.9</c:v>
                </c:pt>
                <c:pt idx="178">
                  <c:v>16.7</c:v>
                </c:pt>
                <c:pt idx="179">
                  <c:v>28.5</c:v>
                </c:pt>
                <c:pt idx="180">
                  <c:v>22.9</c:v>
                </c:pt>
                <c:pt idx="181">
                  <c:v>20.9</c:v>
                </c:pt>
                <c:pt idx="182">
                  <c:v>12.9</c:v>
                </c:pt>
                <c:pt idx="183">
                  <c:v>23.1</c:v>
                </c:pt>
                <c:pt idx="184">
                  <c:v>28.9</c:v>
                </c:pt>
                <c:pt idx="185">
                  <c:v>21.2</c:v>
                </c:pt>
                <c:pt idx="186">
                  <c:v>23.1</c:v>
                </c:pt>
                <c:pt idx="187">
                  <c:v>19.600000000000001</c:v>
                </c:pt>
                <c:pt idx="188">
                  <c:v>19.5</c:v>
                </c:pt>
                <c:pt idx="189">
                  <c:v>19.600000000000001</c:v>
                </c:pt>
                <c:pt idx="190">
                  <c:v>25.4</c:v>
                </c:pt>
                <c:pt idx="191">
                  <c:v>23.5</c:v>
                </c:pt>
                <c:pt idx="192">
                  <c:v>23.6</c:v>
                </c:pt>
                <c:pt idx="193">
                  <c:v>27.1</c:v>
                </c:pt>
                <c:pt idx="194">
                  <c:v>21.6</c:v>
                </c:pt>
                <c:pt idx="195">
                  <c:v>17.5</c:v>
                </c:pt>
                <c:pt idx="196">
                  <c:v>14.4</c:v>
                </c:pt>
                <c:pt idx="19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E-6D4F-8406-C65CAFDFF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1541196"/>
        <c:axId val="85209298"/>
      </c:lineChart>
      <c:catAx>
        <c:axId val="15411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85209298"/>
        <c:crosses val="autoZero"/>
        <c:auto val="1"/>
        <c:lblAlgn val="ctr"/>
        <c:lblOffset val="100"/>
        <c:noMultiLvlLbl val="0"/>
      </c:catAx>
      <c:valAx>
        <c:axId val="8520929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saldo (pp)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1541196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Završeni (izgrađeni) stanovi u Hrvatskoj – ukupno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Republika Hrvatska</c:v>
          </c:tx>
          <c:spPr>
            <a:ln w="241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9-10'!$C$12:$Y$12</c:f>
              <c:strCache>
                <c:ptCount val="23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  <c:pt idx="17">
                  <c:v>2019</c:v>
                </c:pt>
                <c:pt idx="18">
                  <c:v>2020.</c:v>
                </c:pt>
                <c:pt idx="19">
                  <c:v>2021.</c:v>
                </c:pt>
                <c:pt idx="20">
                  <c:v>2022.</c:v>
                </c:pt>
                <c:pt idx="21">
                  <c:v>2023.</c:v>
                </c:pt>
                <c:pt idx="22">
                  <c:v>2024.</c:v>
                </c:pt>
              </c:strCache>
            </c:strRef>
          </c:cat>
          <c:val>
            <c:numRef>
              <c:f>'Slika 9-10'!$C$13:$Y$13</c:f>
              <c:numCache>
                <c:formatCode>#,##0</c:formatCode>
                <c:ptCount val="23"/>
                <c:pt idx="0">
                  <c:v>19549</c:v>
                </c:pt>
                <c:pt idx="1">
                  <c:v>21245</c:v>
                </c:pt>
                <c:pt idx="2">
                  <c:v>20358</c:v>
                </c:pt>
                <c:pt idx="3">
                  <c:v>23484</c:v>
                </c:pt>
                <c:pt idx="4">
                  <c:v>25517</c:v>
                </c:pt>
                <c:pt idx="5">
                  <c:v>24877</c:v>
                </c:pt>
                <c:pt idx="6">
                  <c:v>24585</c:v>
                </c:pt>
                <c:pt idx="7">
                  <c:v>17018</c:v>
                </c:pt>
                <c:pt idx="8">
                  <c:v>13378</c:v>
                </c:pt>
                <c:pt idx="9">
                  <c:v>13470</c:v>
                </c:pt>
                <c:pt idx="10">
                  <c:v>9742</c:v>
                </c:pt>
                <c:pt idx="11">
                  <c:v>7744</c:v>
                </c:pt>
                <c:pt idx="12">
                  <c:v>7743</c:v>
                </c:pt>
                <c:pt idx="13">
                  <c:v>6950</c:v>
                </c:pt>
                <c:pt idx="14">
                  <c:v>9398</c:v>
                </c:pt>
                <c:pt idx="15">
                  <c:v>12509</c:v>
                </c:pt>
                <c:pt idx="16">
                  <c:v>11719</c:v>
                </c:pt>
                <c:pt idx="17">
                  <c:v>15370</c:v>
                </c:pt>
                <c:pt idx="18">
                  <c:v>14083</c:v>
                </c:pt>
                <c:pt idx="19">
                  <c:v>16654</c:v>
                </c:pt>
                <c:pt idx="20">
                  <c:v>18991</c:v>
                </c:pt>
                <c:pt idx="21">
                  <c:v>18803</c:v>
                </c:pt>
                <c:pt idx="22">
                  <c:v>20405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F-0448-8CE2-50EB0DC9B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20314304"/>
        <c:axId val="11795427"/>
      </c:lineChart>
      <c:catAx>
        <c:axId val="20314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11795427"/>
        <c:crosses val="autoZero"/>
        <c:auto val="1"/>
        <c:lblAlgn val="ctr"/>
        <c:lblOffset val="100"/>
        <c:noMultiLvlLbl val="0"/>
      </c:catAx>
      <c:valAx>
        <c:axId val="1179542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broj stanova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20314304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Struktura završenih stanova prema veličini zgrade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 jednim stanom</c:v>
          </c:tx>
          <c:spPr>
            <a:solidFill>
              <a:srgbClr val="1F3B66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11'!$B$10:$Q$10</c:f>
              <c:strCache>
                <c:ptCount val="1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  <c:pt idx="10">
                  <c:v>2020.</c:v>
                </c:pt>
                <c:pt idx="11">
                  <c:v>2021.</c:v>
                </c:pt>
                <c:pt idx="12">
                  <c:v>2022.</c:v>
                </c:pt>
                <c:pt idx="13">
                  <c:v>2023.</c:v>
                </c:pt>
                <c:pt idx="14">
                  <c:v>2024.</c:v>
                </c:pt>
                <c:pt idx="15">
                  <c:v>2025.</c:v>
                </c:pt>
              </c:strCache>
            </c:strRef>
          </c:cat>
          <c:val>
            <c:numRef>
              <c:f>'Slika 11'!$B$16:$Q$16</c:f>
              <c:numCache>
                <c:formatCode>#,##0</c:formatCode>
                <c:ptCount val="16"/>
                <c:pt idx="0" formatCode="#,##0_ ;\-#,##0\ ">
                  <c:v>4273</c:v>
                </c:pt>
                <c:pt idx="1">
                  <c:v>4010</c:v>
                </c:pt>
                <c:pt idx="2">
                  <c:v>3230</c:v>
                </c:pt>
                <c:pt idx="3">
                  <c:v>2506</c:v>
                </c:pt>
                <c:pt idx="4">
                  <c:v>2268</c:v>
                </c:pt>
                <c:pt idx="5">
                  <c:v>2070</c:v>
                </c:pt>
                <c:pt idx="6">
                  <c:v>2564</c:v>
                </c:pt>
                <c:pt idx="7">
                  <c:v>3397</c:v>
                </c:pt>
                <c:pt idx="8">
                  <c:v>3533</c:v>
                </c:pt>
                <c:pt idx="9">
                  <c:v>3750</c:v>
                </c:pt>
                <c:pt idx="10">
                  <c:v>3758</c:v>
                </c:pt>
                <c:pt idx="11">
                  <c:v>4238</c:v>
                </c:pt>
                <c:pt idx="12">
                  <c:v>4815</c:v>
                </c:pt>
                <c:pt idx="13">
                  <c:v>5031</c:v>
                </c:pt>
                <c:pt idx="14">
                  <c:v>5123</c:v>
                </c:pt>
                <c:pt idx="15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2-4749-8CB0-FA807A937597}"/>
            </c:ext>
          </c:extLst>
        </c:ser>
        <c:ser>
          <c:idx val="1"/>
          <c:order val="1"/>
          <c:tx>
            <c:v>S dva stana</c:v>
          </c:tx>
          <c:spPr>
            <a:solidFill>
              <a:srgbClr val="1D9E75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11'!$B$10:$Q$10</c:f>
              <c:strCache>
                <c:ptCount val="1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  <c:pt idx="10">
                  <c:v>2020.</c:v>
                </c:pt>
                <c:pt idx="11">
                  <c:v>2021.</c:v>
                </c:pt>
                <c:pt idx="12">
                  <c:v>2022.</c:v>
                </c:pt>
                <c:pt idx="13">
                  <c:v>2023.</c:v>
                </c:pt>
                <c:pt idx="14">
                  <c:v>2024.</c:v>
                </c:pt>
                <c:pt idx="15">
                  <c:v>2025.</c:v>
                </c:pt>
              </c:strCache>
            </c:strRef>
          </c:cat>
          <c:val>
            <c:numRef>
              <c:f>'Slika 11'!$B$17:$Q$17</c:f>
              <c:numCache>
                <c:formatCode>#,##0</c:formatCode>
                <c:ptCount val="16"/>
                <c:pt idx="0" formatCode="#,##0_ ;\-#,##0\ ">
                  <c:v>1856</c:v>
                </c:pt>
                <c:pt idx="1">
                  <c:v>1940</c:v>
                </c:pt>
                <c:pt idx="2">
                  <c:v>1422</c:v>
                </c:pt>
                <c:pt idx="3">
                  <c:v>1044</c:v>
                </c:pt>
                <c:pt idx="4">
                  <c:v>972</c:v>
                </c:pt>
                <c:pt idx="5">
                  <c:v>800</c:v>
                </c:pt>
                <c:pt idx="6">
                  <c:v>1130</c:v>
                </c:pt>
                <c:pt idx="7">
                  <c:v>1296</c:v>
                </c:pt>
                <c:pt idx="8">
                  <c:v>1346</c:v>
                </c:pt>
                <c:pt idx="9">
                  <c:v>1426</c:v>
                </c:pt>
                <c:pt idx="10">
                  <c:v>1306</c:v>
                </c:pt>
                <c:pt idx="11">
                  <c:v>1504</c:v>
                </c:pt>
                <c:pt idx="12">
                  <c:v>1622</c:v>
                </c:pt>
                <c:pt idx="13">
                  <c:v>1628</c:v>
                </c:pt>
                <c:pt idx="14">
                  <c:v>1654</c:v>
                </c:pt>
                <c:pt idx="15">
                  <c:v>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2-4749-8CB0-FA807A937597}"/>
            </c:ext>
          </c:extLst>
        </c:ser>
        <c:ser>
          <c:idx val="2"/>
          <c:order val="2"/>
          <c:tx>
            <c:v>S tri i više stanova</c:v>
          </c:tx>
          <c:spPr>
            <a:solidFill>
              <a:srgbClr val="B01030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11'!$B$10:$Q$10</c:f>
              <c:strCache>
                <c:ptCount val="1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  <c:pt idx="6">
                  <c:v>2016.</c:v>
                </c:pt>
                <c:pt idx="7">
                  <c:v>2017.</c:v>
                </c:pt>
                <c:pt idx="8">
                  <c:v>2018.</c:v>
                </c:pt>
                <c:pt idx="9">
                  <c:v>2019.</c:v>
                </c:pt>
                <c:pt idx="10">
                  <c:v>2020.</c:v>
                </c:pt>
                <c:pt idx="11">
                  <c:v>2021.</c:v>
                </c:pt>
                <c:pt idx="12">
                  <c:v>2022.</c:v>
                </c:pt>
                <c:pt idx="13">
                  <c:v>2023.</c:v>
                </c:pt>
                <c:pt idx="14">
                  <c:v>2024.</c:v>
                </c:pt>
                <c:pt idx="15">
                  <c:v>2025.</c:v>
                </c:pt>
              </c:strCache>
            </c:strRef>
          </c:cat>
          <c:val>
            <c:numRef>
              <c:f>'Slika 11'!$B$18:$Q$18</c:f>
              <c:numCache>
                <c:formatCode>#,##0</c:formatCode>
                <c:ptCount val="16"/>
                <c:pt idx="0" formatCode="#,##0_ ;\-#,##0\ ">
                  <c:v>7031</c:v>
                </c:pt>
                <c:pt idx="1">
                  <c:v>7330</c:v>
                </c:pt>
                <c:pt idx="2">
                  <c:v>5012</c:v>
                </c:pt>
                <c:pt idx="3">
                  <c:v>4011</c:v>
                </c:pt>
                <c:pt idx="4">
                  <c:v>4448</c:v>
                </c:pt>
                <c:pt idx="5">
                  <c:v>3991</c:v>
                </c:pt>
                <c:pt idx="6">
                  <c:v>5438</c:v>
                </c:pt>
                <c:pt idx="7">
                  <c:v>7626</c:v>
                </c:pt>
                <c:pt idx="8">
                  <c:v>6707</c:v>
                </c:pt>
                <c:pt idx="9">
                  <c:v>9986</c:v>
                </c:pt>
                <c:pt idx="10">
                  <c:v>8859</c:v>
                </c:pt>
                <c:pt idx="11">
                  <c:v>10844</c:v>
                </c:pt>
                <c:pt idx="12">
                  <c:v>12295</c:v>
                </c:pt>
                <c:pt idx="13">
                  <c:v>12059</c:v>
                </c:pt>
                <c:pt idx="14">
                  <c:v>13586</c:v>
                </c:pt>
                <c:pt idx="15">
                  <c:v>14902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12-4749-8CB0-FA807A937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1945297"/>
        <c:axId val="81122501"/>
      </c:barChart>
      <c:catAx>
        <c:axId val="819452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81122501"/>
        <c:crosses val="autoZero"/>
        <c:auto val="1"/>
        <c:lblAlgn val="ctr"/>
        <c:lblOffset val="100"/>
        <c:noMultiLvlLbl val="0"/>
      </c:catAx>
      <c:valAx>
        <c:axId val="8112250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broj stanova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_ ;\-#,##0\ 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81945297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Završeni stanovi po županijama (2024.)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12'!$X$8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rgbClr val="1F3B66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12'!$A$9:$A$29</c:f>
              <c:strCache>
                <c:ptCount val="21"/>
                <c:pt idx="0">
                  <c:v>Virovitičko-podravska</c:v>
                </c:pt>
                <c:pt idx="1">
                  <c:v>Požeško-slavonska</c:v>
                </c:pt>
                <c:pt idx="2">
                  <c:v>Vukovarsko-srijemska</c:v>
                </c:pt>
                <c:pt idx="3">
                  <c:v>Karlovačka</c:v>
                </c:pt>
                <c:pt idx="4">
                  <c:v>Koprivničko-križevačka</c:v>
                </c:pt>
                <c:pt idx="5">
                  <c:v>Bjelovarsko-bilogorska</c:v>
                </c:pt>
                <c:pt idx="6">
                  <c:v>Šibensko-kninska</c:v>
                </c:pt>
                <c:pt idx="7">
                  <c:v>Krapinsko-zagorska</c:v>
                </c:pt>
                <c:pt idx="8">
                  <c:v>Sisačko-moslavačka</c:v>
                </c:pt>
                <c:pt idx="9">
                  <c:v>Ličko-senjska</c:v>
                </c:pt>
                <c:pt idx="10">
                  <c:v>Međimurska</c:v>
                </c:pt>
                <c:pt idx="11">
                  <c:v>Brodsko-posavska</c:v>
                </c:pt>
                <c:pt idx="12">
                  <c:v>Varaždinska</c:v>
                </c:pt>
                <c:pt idx="13">
                  <c:v>Dubrovačko-neretvanska</c:v>
                </c:pt>
                <c:pt idx="14">
                  <c:v>Osječko-baranjska</c:v>
                </c:pt>
                <c:pt idx="15">
                  <c:v>Primorsko-goranska</c:v>
                </c:pt>
                <c:pt idx="16">
                  <c:v>Zagrebačka</c:v>
                </c:pt>
                <c:pt idx="17">
                  <c:v>Istarska</c:v>
                </c:pt>
                <c:pt idx="18">
                  <c:v>Splitsko-dalmatinska</c:v>
                </c:pt>
                <c:pt idx="19">
                  <c:v>Zadarska</c:v>
                </c:pt>
                <c:pt idx="20">
                  <c:v>Grad Zagreb</c:v>
                </c:pt>
              </c:strCache>
            </c:strRef>
          </c:cat>
          <c:val>
            <c:numRef>
              <c:f>'Slika 12'!$X$9:$X$29</c:f>
              <c:numCache>
                <c:formatCode>#,##0</c:formatCode>
                <c:ptCount val="21"/>
                <c:pt idx="0">
                  <c:v>71</c:v>
                </c:pt>
                <c:pt idx="1">
                  <c:v>72</c:v>
                </c:pt>
                <c:pt idx="2">
                  <c:v>105</c:v>
                </c:pt>
                <c:pt idx="3">
                  <c:v>115</c:v>
                </c:pt>
                <c:pt idx="4">
                  <c:v>177</c:v>
                </c:pt>
                <c:pt idx="5">
                  <c:v>178</c:v>
                </c:pt>
                <c:pt idx="6">
                  <c:v>228</c:v>
                </c:pt>
                <c:pt idx="7">
                  <c:v>243</c:v>
                </c:pt>
                <c:pt idx="8">
                  <c:v>265</c:v>
                </c:pt>
                <c:pt idx="9">
                  <c:v>265</c:v>
                </c:pt>
                <c:pt idx="10">
                  <c:v>280</c:v>
                </c:pt>
                <c:pt idx="11">
                  <c:v>306</c:v>
                </c:pt>
                <c:pt idx="12">
                  <c:v>394</c:v>
                </c:pt>
                <c:pt idx="13">
                  <c:v>402</c:v>
                </c:pt>
                <c:pt idx="14">
                  <c:v>567</c:v>
                </c:pt>
                <c:pt idx="15">
                  <c:v>932</c:v>
                </c:pt>
                <c:pt idx="16">
                  <c:v>1342</c:v>
                </c:pt>
                <c:pt idx="17">
                  <c:v>2004</c:v>
                </c:pt>
                <c:pt idx="18">
                  <c:v>2196</c:v>
                </c:pt>
                <c:pt idx="19">
                  <c:v>2578</c:v>
                </c:pt>
                <c:pt idx="20">
                  <c:v>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F-6544-8767-49D33B6B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55137"/>
        <c:axId val="74742501"/>
      </c:barChart>
      <c:catAx>
        <c:axId val="385513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4742501"/>
        <c:crosses val="autoZero"/>
        <c:auto val="1"/>
        <c:lblAlgn val="ctr"/>
        <c:lblOffset val="100"/>
        <c:noMultiLvlLbl val="0"/>
      </c:catAx>
      <c:valAx>
        <c:axId val="7474250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broj stanova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855137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Stanogradnja po županijama: 2008. vs 2024.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2008.</c:v>
          </c:tx>
          <c:spPr>
            <a:solidFill>
              <a:srgbClr val="A6A6A0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13-14'!$A$9:$A$29</c:f>
              <c:strCache>
                <c:ptCount val="21"/>
                <c:pt idx="0">
                  <c:v>Grad Zagreb</c:v>
                </c:pt>
                <c:pt idx="1">
                  <c:v>Zadarska</c:v>
                </c:pt>
                <c:pt idx="2">
                  <c:v>Splitsko-dalmatinska</c:v>
                </c:pt>
                <c:pt idx="3">
                  <c:v>Istarska</c:v>
                </c:pt>
                <c:pt idx="4">
                  <c:v>Zagrebačka</c:v>
                </c:pt>
                <c:pt idx="5">
                  <c:v>Primorsko-goranska</c:v>
                </c:pt>
                <c:pt idx="6">
                  <c:v>Osječko-baranjska</c:v>
                </c:pt>
                <c:pt idx="7">
                  <c:v>Dubrovačko-neretvanska</c:v>
                </c:pt>
                <c:pt idx="8">
                  <c:v>Varaždinska</c:v>
                </c:pt>
                <c:pt idx="9">
                  <c:v>Brodsko-posavska</c:v>
                </c:pt>
                <c:pt idx="10">
                  <c:v>Međimurska</c:v>
                </c:pt>
                <c:pt idx="11">
                  <c:v>Sisačko-moslavačka</c:v>
                </c:pt>
                <c:pt idx="12">
                  <c:v>Ličko-senjska</c:v>
                </c:pt>
                <c:pt idx="13">
                  <c:v>Krapinsko-zagorska</c:v>
                </c:pt>
                <c:pt idx="14">
                  <c:v>Šibensko-kninska</c:v>
                </c:pt>
                <c:pt idx="15">
                  <c:v>Bjelovarsko-bilogorska</c:v>
                </c:pt>
                <c:pt idx="16">
                  <c:v>Koprivničko-križevačka</c:v>
                </c:pt>
                <c:pt idx="17">
                  <c:v>Karlovačka</c:v>
                </c:pt>
                <c:pt idx="18">
                  <c:v>Vukovarsko-srijemska</c:v>
                </c:pt>
                <c:pt idx="19">
                  <c:v>Požeško-slavonska</c:v>
                </c:pt>
                <c:pt idx="20">
                  <c:v>Virovitičko-podravska</c:v>
                </c:pt>
              </c:strCache>
            </c:strRef>
          </c:cat>
          <c:val>
            <c:numRef>
              <c:f>'Slika 13-14'!$H$9:$H$29</c:f>
              <c:numCache>
                <c:formatCode>#,##0</c:formatCode>
                <c:ptCount val="21"/>
                <c:pt idx="0">
                  <c:v>8744</c:v>
                </c:pt>
                <c:pt idx="1">
                  <c:v>1345</c:v>
                </c:pt>
                <c:pt idx="2">
                  <c:v>2706</c:v>
                </c:pt>
                <c:pt idx="3">
                  <c:v>1805</c:v>
                </c:pt>
                <c:pt idx="4">
                  <c:v>959</c:v>
                </c:pt>
                <c:pt idx="5">
                  <c:v>2617</c:v>
                </c:pt>
                <c:pt idx="6">
                  <c:v>1440</c:v>
                </c:pt>
                <c:pt idx="7">
                  <c:v>672</c:v>
                </c:pt>
                <c:pt idx="8">
                  <c:v>421</c:v>
                </c:pt>
                <c:pt idx="9">
                  <c:v>510</c:v>
                </c:pt>
                <c:pt idx="10">
                  <c:v>343</c:v>
                </c:pt>
                <c:pt idx="11">
                  <c:v>322</c:v>
                </c:pt>
                <c:pt idx="12">
                  <c:v>773</c:v>
                </c:pt>
                <c:pt idx="13">
                  <c:v>266</c:v>
                </c:pt>
                <c:pt idx="14">
                  <c:v>584</c:v>
                </c:pt>
                <c:pt idx="15">
                  <c:v>306</c:v>
                </c:pt>
                <c:pt idx="16">
                  <c:v>253</c:v>
                </c:pt>
                <c:pt idx="17">
                  <c:v>339</c:v>
                </c:pt>
                <c:pt idx="18">
                  <c:v>486</c:v>
                </c:pt>
                <c:pt idx="19">
                  <c:v>276</c:v>
                </c:pt>
                <c:pt idx="20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B-E346-B354-47E559C2C6A1}"/>
            </c:ext>
          </c:extLst>
        </c:ser>
        <c:ser>
          <c:idx val="1"/>
          <c:order val="1"/>
          <c:tx>
            <c:v>2024.</c:v>
          </c:tx>
          <c:spPr>
            <a:solidFill>
              <a:srgbClr val="1F3B66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13-14'!$A$9:$A$29</c:f>
              <c:strCache>
                <c:ptCount val="21"/>
                <c:pt idx="0">
                  <c:v>Grad Zagreb</c:v>
                </c:pt>
                <c:pt idx="1">
                  <c:v>Zadarska</c:v>
                </c:pt>
                <c:pt idx="2">
                  <c:v>Splitsko-dalmatinska</c:v>
                </c:pt>
                <c:pt idx="3">
                  <c:v>Istarska</c:v>
                </c:pt>
                <c:pt idx="4">
                  <c:v>Zagrebačka</c:v>
                </c:pt>
                <c:pt idx="5">
                  <c:v>Primorsko-goranska</c:v>
                </c:pt>
                <c:pt idx="6">
                  <c:v>Osječko-baranjska</c:v>
                </c:pt>
                <c:pt idx="7">
                  <c:v>Dubrovačko-neretvanska</c:v>
                </c:pt>
                <c:pt idx="8">
                  <c:v>Varaždinska</c:v>
                </c:pt>
                <c:pt idx="9">
                  <c:v>Brodsko-posavska</c:v>
                </c:pt>
                <c:pt idx="10">
                  <c:v>Međimurska</c:v>
                </c:pt>
                <c:pt idx="11">
                  <c:v>Sisačko-moslavačka</c:v>
                </c:pt>
                <c:pt idx="12">
                  <c:v>Ličko-senjska</c:v>
                </c:pt>
                <c:pt idx="13">
                  <c:v>Krapinsko-zagorska</c:v>
                </c:pt>
                <c:pt idx="14">
                  <c:v>Šibensko-kninska</c:v>
                </c:pt>
                <c:pt idx="15">
                  <c:v>Bjelovarsko-bilogorska</c:v>
                </c:pt>
                <c:pt idx="16">
                  <c:v>Koprivničko-križevačka</c:v>
                </c:pt>
                <c:pt idx="17">
                  <c:v>Karlovačka</c:v>
                </c:pt>
                <c:pt idx="18">
                  <c:v>Vukovarsko-srijemska</c:v>
                </c:pt>
                <c:pt idx="19">
                  <c:v>Požeško-slavonska</c:v>
                </c:pt>
                <c:pt idx="20">
                  <c:v>Virovitičko-podravska</c:v>
                </c:pt>
              </c:strCache>
            </c:strRef>
          </c:cat>
          <c:val>
            <c:numRef>
              <c:f>'Slika 13-14'!$X$9:$X$29</c:f>
              <c:numCache>
                <c:formatCode>#,##0</c:formatCode>
                <c:ptCount val="21"/>
                <c:pt idx="0">
                  <c:v>3934</c:v>
                </c:pt>
                <c:pt idx="1">
                  <c:v>2578</c:v>
                </c:pt>
                <c:pt idx="2">
                  <c:v>2196</c:v>
                </c:pt>
                <c:pt idx="3">
                  <c:v>2004</c:v>
                </c:pt>
                <c:pt idx="4">
                  <c:v>1342</c:v>
                </c:pt>
                <c:pt idx="5">
                  <c:v>932</c:v>
                </c:pt>
                <c:pt idx="6">
                  <c:v>567</c:v>
                </c:pt>
                <c:pt idx="7">
                  <c:v>402</c:v>
                </c:pt>
                <c:pt idx="8">
                  <c:v>394</c:v>
                </c:pt>
                <c:pt idx="9">
                  <c:v>306</c:v>
                </c:pt>
                <c:pt idx="10">
                  <c:v>280</c:v>
                </c:pt>
                <c:pt idx="11">
                  <c:v>265</c:v>
                </c:pt>
                <c:pt idx="12">
                  <c:v>265</c:v>
                </c:pt>
                <c:pt idx="13">
                  <c:v>243</c:v>
                </c:pt>
                <c:pt idx="14">
                  <c:v>228</c:v>
                </c:pt>
                <c:pt idx="15">
                  <c:v>178</c:v>
                </c:pt>
                <c:pt idx="16">
                  <c:v>177</c:v>
                </c:pt>
                <c:pt idx="17">
                  <c:v>115</c:v>
                </c:pt>
                <c:pt idx="18">
                  <c:v>105</c:v>
                </c:pt>
                <c:pt idx="19">
                  <c:v>72</c:v>
                </c:pt>
                <c:pt idx="2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B-E346-B354-47E559C2C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5550318"/>
        <c:axId val="69762780"/>
      </c:barChart>
      <c:catAx>
        <c:axId val="4555031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69762780"/>
        <c:crosses val="autoZero"/>
        <c:auto val="1"/>
        <c:lblAlgn val="ctr"/>
        <c:lblOffset val="100"/>
        <c:noMultiLvlLbl val="0"/>
      </c:catAx>
      <c:valAx>
        <c:axId val="6976278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broj stanova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5550318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Zaposlenost u Hrvatskoj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15'!$C$5</c:f>
              <c:strCache>
                <c:ptCount val="1"/>
                <c:pt idx="0">
                  <c:v> Ukupno zaposleni 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15'!$A$6:$A$119</c:f>
              <c:numCache>
                <c:formatCode>[$-41A]mmm\-yy;@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'Slika 15'!$C$6:$C$119</c:f>
              <c:numCache>
                <c:formatCode>_-* #,##0_-;\-* #,##0_-;_-* \-??_-;_-@_-</c:formatCode>
                <c:ptCount val="114"/>
                <c:pt idx="0">
                  <c:v>1360052</c:v>
                </c:pt>
                <c:pt idx="1">
                  <c:v>1342521</c:v>
                </c:pt>
                <c:pt idx="2">
                  <c:v>1327059</c:v>
                </c:pt>
                <c:pt idx="3">
                  <c:v>1331343</c:v>
                </c:pt>
                <c:pt idx="4">
                  <c:v>1341686</c:v>
                </c:pt>
                <c:pt idx="5">
                  <c:v>1369015</c:v>
                </c:pt>
                <c:pt idx="6">
                  <c:v>1390198</c:v>
                </c:pt>
                <c:pt idx="7">
                  <c:v>1405643</c:v>
                </c:pt>
                <c:pt idx="8">
                  <c:v>1400578</c:v>
                </c:pt>
                <c:pt idx="9">
                  <c:v>1388559</c:v>
                </c:pt>
                <c:pt idx="10">
                  <c:v>1379091</c:v>
                </c:pt>
                <c:pt idx="11">
                  <c:v>1363925</c:v>
                </c:pt>
                <c:pt idx="12">
                  <c:v>1345382</c:v>
                </c:pt>
                <c:pt idx="13">
                  <c:v>1370640</c:v>
                </c:pt>
                <c:pt idx="14">
                  <c:v>1359903</c:v>
                </c:pt>
                <c:pt idx="15">
                  <c:v>1365647</c:v>
                </c:pt>
                <c:pt idx="16">
                  <c:v>1380279</c:v>
                </c:pt>
                <c:pt idx="17">
                  <c:v>1408125</c:v>
                </c:pt>
                <c:pt idx="18">
                  <c:v>1432701</c:v>
                </c:pt>
                <c:pt idx="19">
                  <c:v>1449119</c:v>
                </c:pt>
                <c:pt idx="20">
                  <c:v>1444537</c:v>
                </c:pt>
                <c:pt idx="21">
                  <c:v>1431626</c:v>
                </c:pt>
                <c:pt idx="22">
                  <c:v>1423114</c:v>
                </c:pt>
                <c:pt idx="23">
                  <c:v>1412861</c:v>
                </c:pt>
                <c:pt idx="24">
                  <c:v>1405973</c:v>
                </c:pt>
                <c:pt idx="25">
                  <c:v>1484703</c:v>
                </c:pt>
                <c:pt idx="26">
                  <c:v>1475071</c:v>
                </c:pt>
                <c:pt idx="27">
                  <c:v>1487827</c:v>
                </c:pt>
                <c:pt idx="28">
                  <c:v>1495381</c:v>
                </c:pt>
                <c:pt idx="29">
                  <c:v>1537373</c:v>
                </c:pt>
                <c:pt idx="30">
                  <c:v>1559401</c:v>
                </c:pt>
                <c:pt idx="31">
                  <c:v>1578606</c:v>
                </c:pt>
                <c:pt idx="32">
                  <c:v>1571631</c:v>
                </c:pt>
                <c:pt idx="33">
                  <c:v>1560732</c:v>
                </c:pt>
                <c:pt idx="34">
                  <c:v>1556925</c:v>
                </c:pt>
                <c:pt idx="35">
                  <c:v>1543091</c:v>
                </c:pt>
                <c:pt idx="36">
                  <c:v>1540084</c:v>
                </c:pt>
                <c:pt idx="37">
                  <c:v>1519952</c:v>
                </c:pt>
                <c:pt idx="38">
                  <c:v>1515889</c:v>
                </c:pt>
                <c:pt idx="39">
                  <c:v>1515174</c:v>
                </c:pt>
                <c:pt idx="40">
                  <c:v>1527694</c:v>
                </c:pt>
                <c:pt idx="41">
                  <c:v>1506962</c:v>
                </c:pt>
                <c:pt idx="42">
                  <c:v>1512452</c:v>
                </c:pt>
                <c:pt idx="43">
                  <c:v>1528500</c:v>
                </c:pt>
                <c:pt idx="44">
                  <c:v>1534912</c:v>
                </c:pt>
                <c:pt idx="45">
                  <c:v>1528717</c:v>
                </c:pt>
                <c:pt idx="46">
                  <c:v>1533891</c:v>
                </c:pt>
                <c:pt idx="47">
                  <c:v>1525054</c:v>
                </c:pt>
                <c:pt idx="48">
                  <c:v>1527697</c:v>
                </c:pt>
                <c:pt idx="49">
                  <c:v>1515288</c:v>
                </c:pt>
                <c:pt idx="50">
                  <c:v>1506732</c:v>
                </c:pt>
                <c:pt idx="51">
                  <c:v>1518034</c:v>
                </c:pt>
                <c:pt idx="52">
                  <c:v>1526925</c:v>
                </c:pt>
                <c:pt idx="53">
                  <c:v>1540637</c:v>
                </c:pt>
                <c:pt idx="54">
                  <c:v>1563484</c:v>
                </c:pt>
                <c:pt idx="55">
                  <c:v>1586735</c:v>
                </c:pt>
                <c:pt idx="56">
                  <c:v>1588965</c:v>
                </c:pt>
                <c:pt idx="57">
                  <c:v>1578144</c:v>
                </c:pt>
                <c:pt idx="58">
                  <c:v>1581743</c:v>
                </c:pt>
                <c:pt idx="59">
                  <c:v>1572437</c:v>
                </c:pt>
                <c:pt idx="60">
                  <c:v>1573652</c:v>
                </c:pt>
                <c:pt idx="61">
                  <c:v>1553539</c:v>
                </c:pt>
                <c:pt idx="62">
                  <c:v>1545407</c:v>
                </c:pt>
                <c:pt idx="63">
                  <c:v>1556913</c:v>
                </c:pt>
                <c:pt idx="64">
                  <c:v>1573221</c:v>
                </c:pt>
                <c:pt idx="65">
                  <c:v>1592190</c:v>
                </c:pt>
                <c:pt idx="66">
                  <c:v>1617624</c:v>
                </c:pt>
                <c:pt idx="67">
                  <c:v>1635034</c:v>
                </c:pt>
                <c:pt idx="68">
                  <c:v>1632071</c:v>
                </c:pt>
                <c:pt idx="69">
                  <c:v>1621308</c:v>
                </c:pt>
                <c:pt idx="70">
                  <c:v>1620411</c:v>
                </c:pt>
                <c:pt idx="71">
                  <c:v>1609641</c:v>
                </c:pt>
                <c:pt idx="72">
                  <c:v>1613807</c:v>
                </c:pt>
                <c:pt idx="73">
                  <c:v>1586438</c:v>
                </c:pt>
                <c:pt idx="74">
                  <c:v>1587266</c:v>
                </c:pt>
                <c:pt idx="75">
                  <c:v>1597798</c:v>
                </c:pt>
                <c:pt idx="76">
                  <c:v>1608454</c:v>
                </c:pt>
                <c:pt idx="77">
                  <c:v>1635429</c:v>
                </c:pt>
                <c:pt idx="78">
                  <c:v>1657680</c:v>
                </c:pt>
                <c:pt idx="79">
                  <c:v>1683394</c:v>
                </c:pt>
                <c:pt idx="80">
                  <c:v>1677842</c:v>
                </c:pt>
                <c:pt idx="81">
                  <c:v>1668370</c:v>
                </c:pt>
                <c:pt idx="82">
                  <c:v>1667104</c:v>
                </c:pt>
                <c:pt idx="83">
                  <c:v>1657239</c:v>
                </c:pt>
                <c:pt idx="84">
                  <c:v>1653778</c:v>
                </c:pt>
                <c:pt idx="85">
                  <c:v>1636325</c:v>
                </c:pt>
                <c:pt idx="86">
                  <c:v>1634215</c:v>
                </c:pt>
                <c:pt idx="87">
                  <c:v>1646276</c:v>
                </c:pt>
                <c:pt idx="88">
                  <c:v>1654932</c:v>
                </c:pt>
                <c:pt idx="89">
                  <c:v>1688586</c:v>
                </c:pt>
                <c:pt idx="90">
                  <c:v>1722892</c:v>
                </c:pt>
                <c:pt idx="91">
                  <c:v>1739690</c:v>
                </c:pt>
                <c:pt idx="92">
                  <c:v>1738838</c:v>
                </c:pt>
                <c:pt idx="93">
                  <c:v>1729859</c:v>
                </c:pt>
                <c:pt idx="94">
                  <c:v>1731090</c:v>
                </c:pt>
                <c:pt idx="95">
                  <c:v>1712179</c:v>
                </c:pt>
                <c:pt idx="96">
                  <c:v>1710783</c:v>
                </c:pt>
                <c:pt idx="97">
                  <c:v>1693981</c:v>
                </c:pt>
                <c:pt idx="98">
                  <c:v>1693795</c:v>
                </c:pt>
                <c:pt idx="99">
                  <c:v>1699426</c:v>
                </c:pt>
                <c:pt idx="100">
                  <c:v>1701966</c:v>
                </c:pt>
                <c:pt idx="101">
                  <c:v>1731610</c:v>
                </c:pt>
                <c:pt idx="102">
                  <c:v>1751143</c:v>
                </c:pt>
                <c:pt idx="103">
                  <c:v>1770943</c:v>
                </c:pt>
                <c:pt idx="104">
                  <c:v>1768981</c:v>
                </c:pt>
                <c:pt idx="105">
                  <c:v>1756388</c:v>
                </c:pt>
                <c:pt idx="106">
                  <c:v>1754861</c:v>
                </c:pt>
                <c:pt idx="107">
                  <c:v>1735230</c:v>
                </c:pt>
                <c:pt idx="108">
                  <c:v>1717302</c:v>
                </c:pt>
                <c:pt idx="109">
                  <c:v>1703843</c:v>
                </c:pt>
                <c:pt idx="110">
                  <c:v>1693935</c:v>
                </c:pt>
                <c:pt idx="111">
                  <c:v>1698257</c:v>
                </c:pt>
                <c:pt idx="112">
                  <c:v>1702293</c:v>
                </c:pt>
                <c:pt idx="113">
                  <c:v>1739878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E-6347-A5C0-D47C3F39A1AC}"/>
            </c:ext>
          </c:extLst>
        </c:ser>
        <c:ser>
          <c:idx val="1"/>
          <c:order val="1"/>
          <c:tx>
            <c:strRef>
              <c:f>'Slika 15'!$G$5</c:f>
              <c:strCache>
                <c:ptCount val="1"/>
                <c:pt idx="0">
                  <c:v> Nezaposleni3) 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15'!$A$6:$A$119</c:f>
              <c:numCache>
                <c:formatCode>[$-41A]mmm\-yy;@</c:formatCode>
                <c:ptCount val="114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  <c:pt idx="113">
                  <c:v>46143</c:v>
                </c:pt>
              </c:numCache>
            </c:numRef>
          </c:cat>
          <c:val>
            <c:numRef>
              <c:f>'Slika 15'!$G$6:$G$119</c:f>
              <c:numCache>
                <c:formatCode>_-* #,##0_-;\-* #,##0_-;_-* \-??_-;_-@_-</c:formatCode>
                <c:ptCount val="114"/>
                <c:pt idx="0">
                  <c:v>236617</c:v>
                </c:pt>
                <c:pt idx="1">
                  <c:v>244134</c:v>
                </c:pt>
                <c:pt idx="2">
                  <c:v>238934</c:v>
                </c:pt>
                <c:pt idx="3">
                  <c:v>224068</c:v>
                </c:pt>
                <c:pt idx="4">
                  <c:v>204316</c:v>
                </c:pt>
                <c:pt idx="5">
                  <c:v>180733</c:v>
                </c:pt>
                <c:pt idx="6">
                  <c:v>169188</c:v>
                </c:pt>
                <c:pt idx="7">
                  <c:v>170127</c:v>
                </c:pt>
                <c:pt idx="8">
                  <c:v>171351</c:v>
                </c:pt>
                <c:pt idx="9">
                  <c:v>168934</c:v>
                </c:pt>
                <c:pt idx="10">
                  <c:v>180404</c:v>
                </c:pt>
                <c:pt idx="11">
                  <c:v>188056</c:v>
                </c:pt>
                <c:pt idx="12">
                  <c:v>187363</c:v>
                </c:pt>
                <c:pt idx="13">
                  <c:v>195400</c:v>
                </c:pt>
                <c:pt idx="14">
                  <c:v>190760</c:v>
                </c:pt>
                <c:pt idx="15">
                  <c:v>177973</c:v>
                </c:pt>
                <c:pt idx="16">
                  <c:v>159695</c:v>
                </c:pt>
                <c:pt idx="17">
                  <c:v>141896</c:v>
                </c:pt>
                <c:pt idx="18">
                  <c:v>138383</c:v>
                </c:pt>
                <c:pt idx="19">
                  <c:v>136204</c:v>
                </c:pt>
                <c:pt idx="20">
                  <c:v>134111</c:v>
                </c:pt>
                <c:pt idx="21">
                  <c:v>130577</c:v>
                </c:pt>
                <c:pt idx="22">
                  <c:v>141672</c:v>
                </c:pt>
                <c:pt idx="23">
                  <c:v>146912</c:v>
                </c:pt>
                <c:pt idx="24">
                  <c:v>148919</c:v>
                </c:pt>
                <c:pt idx="25">
                  <c:v>158834</c:v>
                </c:pt>
                <c:pt idx="26">
                  <c:v>156378</c:v>
                </c:pt>
                <c:pt idx="27">
                  <c:v>145801</c:v>
                </c:pt>
                <c:pt idx="28">
                  <c:v>131090</c:v>
                </c:pt>
                <c:pt idx="29">
                  <c:v>116466</c:v>
                </c:pt>
                <c:pt idx="30">
                  <c:v>112169</c:v>
                </c:pt>
                <c:pt idx="31">
                  <c:v>114389</c:v>
                </c:pt>
                <c:pt idx="32">
                  <c:v>114498</c:v>
                </c:pt>
                <c:pt idx="33">
                  <c:v>112376</c:v>
                </c:pt>
                <c:pt idx="34">
                  <c:v>121597</c:v>
                </c:pt>
                <c:pt idx="35">
                  <c:v>128450</c:v>
                </c:pt>
                <c:pt idx="36">
                  <c:v>131753</c:v>
                </c:pt>
                <c:pt idx="37">
                  <c:v>139924</c:v>
                </c:pt>
                <c:pt idx="38">
                  <c:v>137977</c:v>
                </c:pt>
                <c:pt idx="39">
                  <c:v>143461</c:v>
                </c:pt>
                <c:pt idx="40">
                  <c:v>159234</c:v>
                </c:pt>
                <c:pt idx="41">
                  <c:v>157839</c:v>
                </c:pt>
                <c:pt idx="42">
                  <c:v>150651</c:v>
                </c:pt>
                <c:pt idx="43">
                  <c:v>151433</c:v>
                </c:pt>
                <c:pt idx="44">
                  <c:v>151368</c:v>
                </c:pt>
                <c:pt idx="45">
                  <c:v>147434</c:v>
                </c:pt>
                <c:pt idx="46">
                  <c:v>154168</c:v>
                </c:pt>
                <c:pt idx="47">
                  <c:v>156550</c:v>
                </c:pt>
                <c:pt idx="48">
                  <c:v>159845</c:v>
                </c:pt>
                <c:pt idx="49">
                  <c:v>165345</c:v>
                </c:pt>
                <c:pt idx="50">
                  <c:v>162386</c:v>
                </c:pt>
                <c:pt idx="51">
                  <c:v>155588</c:v>
                </c:pt>
                <c:pt idx="52">
                  <c:v>148744</c:v>
                </c:pt>
                <c:pt idx="53">
                  <c:v>138030</c:v>
                </c:pt>
                <c:pt idx="54">
                  <c:v>126232</c:v>
                </c:pt>
                <c:pt idx="55">
                  <c:v>126006</c:v>
                </c:pt>
                <c:pt idx="56">
                  <c:v>125501</c:v>
                </c:pt>
                <c:pt idx="57">
                  <c:v>119094</c:v>
                </c:pt>
                <c:pt idx="58">
                  <c:v>123445</c:v>
                </c:pt>
                <c:pt idx="59">
                  <c:v>125701</c:v>
                </c:pt>
                <c:pt idx="60">
                  <c:v>125715</c:v>
                </c:pt>
                <c:pt idx="61">
                  <c:v>130993</c:v>
                </c:pt>
                <c:pt idx="62">
                  <c:v>130453</c:v>
                </c:pt>
                <c:pt idx="63">
                  <c:v>125604</c:v>
                </c:pt>
                <c:pt idx="64">
                  <c:v>118922</c:v>
                </c:pt>
                <c:pt idx="65">
                  <c:v>109838</c:v>
                </c:pt>
                <c:pt idx="66">
                  <c:v>105798</c:v>
                </c:pt>
                <c:pt idx="67">
                  <c:v>109571</c:v>
                </c:pt>
                <c:pt idx="68">
                  <c:v>110420</c:v>
                </c:pt>
                <c:pt idx="69">
                  <c:v>105796</c:v>
                </c:pt>
                <c:pt idx="70">
                  <c:v>112127</c:v>
                </c:pt>
                <c:pt idx="71">
                  <c:v>116189</c:v>
                </c:pt>
                <c:pt idx="72">
                  <c:v>117816</c:v>
                </c:pt>
                <c:pt idx="73">
                  <c:v>122369</c:v>
                </c:pt>
                <c:pt idx="74">
                  <c:v>117985</c:v>
                </c:pt>
                <c:pt idx="75">
                  <c:v>111980</c:v>
                </c:pt>
                <c:pt idx="76">
                  <c:v>105350</c:v>
                </c:pt>
                <c:pt idx="77">
                  <c:v>97758</c:v>
                </c:pt>
                <c:pt idx="78">
                  <c:v>98709</c:v>
                </c:pt>
                <c:pt idx="79">
                  <c:v>103774</c:v>
                </c:pt>
                <c:pt idx="80">
                  <c:v>107387</c:v>
                </c:pt>
                <c:pt idx="81">
                  <c:v>103617</c:v>
                </c:pt>
                <c:pt idx="82">
                  <c:v>109889</c:v>
                </c:pt>
                <c:pt idx="83">
                  <c:v>113250</c:v>
                </c:pt>
                <c:pt idx="84">
                  <c:v>114982</c:v>
                </c:pt>
                <c:pt idx="85">
                  <c:v>119720</c:v>
                </c:pt>
                <c:pt idx="86">
                  <c:v>116434</c:v>
                </c:pt>
                <c:pt idx="87">
                  <c:v>109092</c:v>
                </c:pt>
                <c:pt idx="88">
                  <c:v>98820</c:v>
                </c:pt>
                <c:pt idx="89">
                  <c:v>88327</c:v>
                </c:pt>
                <c:pt idx="90">
                  <c:v>84841</c:v>
                </c:pt>
                <c:pt idx="91">
                  <c:v>87798</c:v>
                </c:pt>
                <c:pt idx="92">
                  <c:v>87986</c:v>
                </c:pt>
                <c:pt idx="93">
                  <c:v>82839</c:v>
                </c:pt>
                <c:pt idx="94">
                  <c:v>86269</c:v>
                </c:pt>
                <c:pt idx="95">
                  <c:v>89897</c:v>
                </c:pt>
                <c:pt idx="96">
                  <c:v>91563</c:v>
                </c:pt>
                <c:pt idx="97">
                  <c:v>97341</c:v>
                </c:pt>
                <c:pt idx="98">
                  <c:v>96313</c:v>
                </c:pt>
                <c:pt idx="99">
                  <c:v>90729</c:v>
                </c:pt>
                <c:pt idx="100">
                  <c:v>81497</c:v>
                </c:pt>
                <c:pt idx="101">
                  <c:v>73231</c:v>
                </c:pt>
                <c:pt idx="102">
                  <c:v>70036</c:v>
                </c:pt>
                <c:pt idx="103">
                  <c:v>73183</c:v>
                </c:pt>
                <c:pt idx="104">
                  <c:v>75495</c:v>
                </c:pt>
                <c:pt idx="105">
                  <c:v>74559</c:v>
                </c:pt>
                <c:pt idx="106">
                  <c:v>77825</c:v>
                </c:pt>
                <c:pt idx="107">
                  <c:v>81112</c:v>
                </c:pt>
                <c:pt idx="108">
                  <c:v>82625</c:v>
                </c:pt>
                <c:pt idx="109">
                  <c:v>87935</c:v>
                </c:pt>
                <c:pt idx="110">
                  <c:v>83992</c:v>
                </c:pt>
                <c:pt idx="111">
                  <c:v>75931</c:v>
                </c:pt>
                <c:pt idx="112">
                  <c:v>67521</c:v>
                </c:pt>
                <c:pt idx="113">
                  <c:v>61298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E-6347-A5C0-D47C3F39A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31582730"/>
        <c:axId val="2813625"/>
      </c:lineChart>
      <c:dateAx>
        <c:axId val="31582730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2813625"/>
        <c:crosses val="autoZero"/>
        <c:auto val="1"/>
        <c:lblOffset val="100"/>
        <c:baseTimeUnit val="months"/>
      </c:dateAx>
      <c:valAx>
        <c:axId val="28136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broj osoba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_-* #,##0_-;\-* #,##0_-;_-* \-??_-;_-@_-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1582730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Prosječne neto plaće u Hrvatskoj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16'!$D$10</c:f>
              <c:strCache>
                <c:ptCount val="1"/>
                <c:pt idx="0">
                  <c:v>Prosječna mjesečna neto plaća</c:v>
                </c:pt>
              </c:strCache>
            </c:strRef>
          </c:tx>
          <c:spPr>
            <a:ln w="2196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16'!$C$11:$C$158</c:f>
              <c:numCache>
                <c:formatCode>mmm\-yy</c:formatCode>
                <c:ptCount val="14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  <c:pt idx="134">
                  <c:v>46082</c:v>
                </c:pt>
                <c:pt idx="135">
                  <c:v>46113</c:v>
                </c:pt>
                <c:pt idx="136">
                  <c:v>46143</c:v>
                </c:pt>
                <c:pt idx="137">
                  <c:v>46174</c:v>
                </c:pt>
                <c:pt idx="138">
                  <c:v>46204</c:v>
                </c:pt>
                <c:pt idx="139">
                  <c:v>46235</c:v>
                </c:pt>
                <c:pt idx="140">
                  <c:v>46266</c:v>
                </c:pt>
                <c:pt idx="141">
                  <c:v>46296</c:v>
                </c:pt>
                <c:pt idx="142">
                  <c:v>46327</c:v>
                </c:pt>
                <c:pt idx="143">
                  <c:v>46357</c:v>
                </c:pt>
              </c:numCache>
            </c:numRef>
          </c:cat>
          <c:val>
            <c:numRef>
              <c:f>'Slika 16'!$D$11:$D$158</c:f>
              <c:numCache>
                <c:formatCode>#,##0.0</c:formatCode>
                <c:ptCount val="148"/>
                <c:pt idx="0">
                  <c:v>737.14247793483298</c:v>
                </c:pt>
                <c:pt idx="1">
                  <c:v>730.24089189727295</c:v>
                </c:pt>
                <c:pt idx="2">
                  <c:v>744.97312363129595</c:v>
                </c:pt>
                <c:pt idx="3">
                  <c:v>742.58411307983295</c:v>
                </c:pt>
                <c:pt idx="4">
                  <c:v>741.38960780410105</c:v>
                </c:pt>
                <c:pt idx="5">
                  <c:v>748.95480788373504</c:v>
                </c:pt>
                <c:pt idx="6">
                  <c:v>736.87703231800401</c:v>
                </c:pt>
                <c:pt idx="7">
                  <c:v>739.92965691153995</c:v>
                </c:pt>
                <c:pt idx="8">
                  <c:v>735.94797265910097</c:v>
                </c:pt>
                <c:pt idx="9">
                  <c:v>747.22941137434498</c:v>
                </c:pt>
                <c:pt idx="10">
                  <c:v>755.06005707080806</c:v>
                </c:pt>
                <c:pt idx="11">
                  <c:v>749.61842192580798</c:v>
                </c:pt>
                <c:pt idx="12">
                  <c:v>749.35297630897901</c:v>
                </c:pt>
                <c:pt idx="13">
                  <c:v>750.14931315946603</c:v>
                </c:pt>
                <c:pt idx="14">
                  <c:v>759.43990974848998</c:v>
                </c:pt>
                <c:pt idx="15">
                  <c:v>747.62757979958894</c:v>
                </c:pt>
                <c:pt idx="16">
                  <c:v>757.31634481385595</c:v>
                </c:pt>
                <c:pt idx="17">
                  <c:v>754.66188864556398</c:v>
                </c:pt>
                <c:pt idx="18">
                  <c:v>742.45139027141795</c:v>
                </c:pt>
                <c:pt idx="19">
                  <c:v>752.93649213617402</c:v>
                </c:pt>
                <c:pt idx="20">
                  <c:v>746.43307452385704</c:v>
                </c:pt>
                <c:pt idx="21">
                  <c:v>748.82208507532005</c:v>
                </c:pt>
                <c:pt idx="22">
                  <c:v>770.455902846904</c:v>
                </c:pt>
                <c:pt idx="23">
                  <c:v>774.83575552458694</c:v>
                </c:pt>
                <c:pt idx="24">
                  <c:v>782.40095560422105</c:v>
                </c:pt>
                <c:pt idx="25">
                  <c:v>782.26823279580594</c:v>
                </c:pt>
                <c:pt idx="26">
                  <c:v>799.25675227287797</c:v>
                </c:pt>
                <c:pt idx="27">
                  <c:v>784.92268896409905</c:v>
                </c:pt>
                <c:pt idx="28">
                  <c:v>799.65492069812206</c:v>
                </c:pt>
                <c:pt idx="29">
                  <c:v>797.00046452982895</c:v>
                </c:pt>
                <c:pt idx="30">
                  <c:v>783.72818368836704</c:v>
                </c:pt>
                <c:pt idx="31">
                  <c:v>798.72586103922004</c:v>
                </c:pt>
                <c:pt idx="32">
                  <c:v>790.76249253434196</c:v>
                </c:pt>
                <c:pt idx="33">
                  <c:v>798.19496980556096</c:v>
                </c:pt>
                <c:pt idx="34">
                  <c:v>821.55418408653497</c:v>
                </c:pt>
                <c:pt idx="35">
                  <c:v>792.75333466056099</c:v>
                </c:pt>
                <c:pt idx="36">
                  <c:v>821.421461278121</c:v>
                </c:pt>
                <c:pt idx="37">
                  <c:v>813.32536996482804</c:v>
                </c:pt>
                <c:pt idx="38">
                  <c:v>829.91572101665702</c:v>
                </c:pt>
                <c:pt idx="39">
                  <c:v>825.53586833897396</c:v>
                </c:pt>
                <c:pt idx="40">
                  <c:v>843.05527904970495</c:v>
                </c:pt>
                <c:pt idx="41">
                  <c:v>832.96834561019296</c:v>
                </c:pt>
                <c:pt idx="42">
                  <c:v>823.67774902116901</c:v>
                </c:pt>
                <c:pt idx="43">
                  <c:v>831.375671909218</c:v>
                </c:pt>
                <c:pt idx="44">
                  <c:v>822.21779812860802</c:v>
                </c:pt>
                <c:pt idx="45">
                  <c:v>833.631959652266</c:v>
                </c:pt>
                <c:pt idx="46">
                  <c:v>831.77384033446106</c:v>
                </c:pt>
                <c:pt idx="47">
                  <c:v>831.11022629238801</c:v>
                </c:pt>
                <c:pt idx="48">
                  <c:v>849.42597385360705</c:v>
                </c:pt>
                <c:pt idx="49">
                  <c:v>845.31156679275296</c:v>
                </c:pt>
                <c:pt idx="50">
                  <c:v>857.92023359214295</c:v>
                </c:pt>
                <c:pt idx="51">
                  <c:v>853.93854933970397</c:v>
                </c:pt>
                <c:pt idx="52">
                  <c:v>859.51290729311802</c:v>
                </c:pt>
                <c:pt idx="53">
                  <c:v>858.716570442631</c:v>
                </c:pt>
                <c:pt idx="54">
                  <c:v>852.08043002189902</c:v>
                </c:pt>
                <c:pt idx="55">
                  <c:v>854.46944057336304</c:v>
                </c:pt>
                <c:pt idx="56">
                  <c:v>851.81498440507005</c:v>
                </c:pt>
                <c:pt idx="57">
                  <c:v>862.16736346141101</c:v>
                </c:pt>
                <c:pt idx="58">
                  <c:v>867.47627579799598</c:v>
                </c:pt>
                <c:pt idx="59">
                  <c:v>870.52890039153203</c:v>
                </c:pt>
                <c:pt idx="60">
                  <c:v>901.98420598579901</c:v>
                </c:pt>
                <c:pt idx="61">
                  <c:v>901.05514632689597</c:v>
                </c:pt>
                <c:pt idx="62">
                  <c:v>890.96821288738499</c:v>
                </c:pt>
                <c:pt idx="63">
                  <c:v>878.89043732165396</c:v>
                </c:pt>
                <c:pt idx="64">
                  <c:v>883.270289999336</c:v>
                </c:pt>
                <c:pt idx="65">
                  <c:v>899.06430420067704</c:v>
                </c:pt>
                <c:pt idx="66">
                  <c:v>892.16271816311598</c:v>
                </c:pt>
                <c:pt idx="67">
                  <c:v>892.29544097153098</c:v>
                </c:pt>
                <c:pt idx="68">
                  <c:v>895.48078837348203</c:v>
                </c:pt>
                <c:pt idx="69">
                  <c:v>896.67529364921404</c:v>
                </c:pt>
                <c:pt idx="70">
                  <c:v>910.87663414957899</c:v>
                </c:pt>
                <c:pt idx="71">
                  <c:v>928.92693609396804</c:v>
                </c:pt>
                <c:pt idx="72">
                  <c:v>926.27247992567504</c:v>
                </c:pt>
                <c:pt idx="73">
                  <c:v>934.10312562213801</c:v>
                </c:pt>
                <c:pt idx="74">
                  <c:v>947.37540646360105</c:v>
                </c:pt>
                <c:pt idx="75">
                  <c:v>939.94292919238205</c:v>
                </c:pt>
                <c:pt idx="76">
                  <c:v>942.86283097750299</c:v>
                </c:pt>
                <c:pt idx="77">
                  <c:v>952.28615037494205</c:v>
                </c:pt>
                <c:pt idx="78">
                  <c:v>935.16490808945503</c:v>
                </c:pt>
                <c:pt idx="79">
                  <c:v>944.72095029530794</c:v>
                </c:pt>
                <c:pt idx="80">
                  <c:v>943.39372221116196</c:v>
                </c:pt>
                <c:pt idx="81">
                  <c:v>947.64085208043002</c:v>
                </c:pt>
                <c:pt idx="82">
                  <c:v>973.25635410445295</c:v>
                </c:pt>
                <c:pt idx="83">
                  <c:v>966.22204525847803</c:v>
                </c:pt>
                <c:pt idx="84">
                  <c:v>979.22888048311097</c:v>
                </c:pt>
                <c:pt idx="85">
                  <c:v>989.05036830579297</c:v>
                </c:pt>
                <c:pt idx="86">
                  <c:v>1009.62240361006</c:v>
                </c:pt>
                <c:pt idx="87">
                  <c:v>1001.65903510518</c:v>
                </c:pt>
                <c:pt idx="88">
                  <c:v>1020.6383967084701</c:v>
                </c:pt>
                <c:pt idx="89">
                  <c:v>1023.42557568518</c:v>
                </c:pt>
                <c:pt idx="90">
                  <c:v>1005.50799654921</c:v>
                </c:pt>
                <c:pt idx="91">
                  <c:v>1019.17844581591</c:v>
                </c:pt>
                <c:pt idx="92">
                  <c:v>1011.74596854469</c:v>
                </c:pt>
                <c:pt idx="93">
                  <c:v>1027.93815117128</c:v>
                </c:pt>
                <c:pt idx="94">
                  <c:v>1050.3683057933499</c:v>
                </c:pt>
                <c:pt idx="95">
                  <c:v>1045.59028469042</c:v>
                </c:pt>
                <c:pt idx="96">
                  <c:v>1094</c:v>
                </c:pt>
                <c:pt idx="97">
                  <c:v>1106</c:v>
                </c:pt>
                <c:pt idx="98">
                  <c:v>1130</c:v>
                </c:pt>
                <c:pt idx="99">
                  <c:v>1122</c:v>
                </c:pt>
                <c:pt idx="100">
                  <c:v>1133</c:v>
                </c:pt>
                <c:pt idx="101">
                  <c:v>1150</c:v>
                </c:pt>
                <c:pt idx="102">
                  <c:v>1141</c:v>
                </c:pt>
                <c:pt idx="103">
                  <c:v>1163</c:v>
                </c:pt>
                <c:pt idx="104">
                  <c:v>1156</c:v>
                </c:pt>
                <c:pt idx="105">
                  <c:v>1178</c:v>
                </c:pt>
                <c:pt idx="106">
                  <c:v>1208</c:v>
                </c:pt>
                <c:pt idx="107">
                  <c:v>1191</c:v>
                </c:pt>
                <c:pt idx="108">
                  <c:v>1239</c:v>
                </c:pt>
                <c:pt idx="109">
                  <c:v>1248</c:v>
                </c:pt>
                <c:pt idx="110">
                  <c:v>1326</c:v>
                </c:pt>
                <c:pt idx="111">
                  <c:v>1323</c:v>
                </c:pt>
                <c:pt idx="112">
                  <c:v>1324</c:v>
                </c:pt>
                <c:pt idx="113">
                  <c:v>1315</c:v>
                </c:pt>
                <c:pt idx="114">
                  <c:v>1315</c:v>
                </c:pt>
                <c:pt idx="115">
                  <c:v>1324</c:v>
                </c:pt>
                <c:pt idx="116">
                  <c:v>1322</c:v>
                </c:pt>
                <c:pt idx="117">
                  <c:v>1340</c:v>
                </c:pt>
                <c:pt idx="118">
                  <c:v>1366</c:v>
                </c:pt>
                <c:pt idx="119">
                  <c:v>1361</c:v>
                </c:pt>
                <c:pt idx="120">
                  <c:v>1392</c:v>
                </c:pt>
                <c:pt idx="121">
                  <c:v>1416</c:v>
                </c:pt>
                <c:pt idx="122">
                  <c:v>1448</c:v>
                </c:pt>
                <c:pt idx="123">
                  <c:v>1439</c:v>
                </c:pt>
                <c:pt idx="124">
                  <c:v>1451</c:v>
                </c:pt>
                <c:pt idx="125">
                  <c:v>1444</c:v>
                </c:pt>
                <c:pt idx="126">
                  <c:v>1437</c:v>
                </c:pt>
                <c:pt idx="127">
                  <c:v>1446</c:v>
                </c:pt>
                <c:pt idx="128">
                  <c:v>1456</c:v>
                </c:pt>
                <c:pt idx="129">
                  <c:v>1470</c:v>
                </c:pt>
                <c:pt idx="130">
                  <c:v>1498</c:v>
                </c:pt>
                <c:pt idx="131">
                  <c:v>1494</c:v>
                </c:pt>
                <c:pt idx="132">
                  <c:v>1511</c:v>
                </c:pt>
                <c:pt idx="133">
                  <c:v>1527</c:v>
                </c:pt>
                <c:pt idx="134">
                  <c:v>1555</c:v>
                </c:pt>
                <c:pt idx="135">
                  <c:v>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D-AD41-93F9-FF209986F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98602951"/>
        <c:axId val="61770169"/>
      </c:lineChart>
      <c:dateAx>
        <c:axId val="98602951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61770169"/>
        <c:crosses val="autoZero"/>
        <c:auto val="1"/>
        <c:lblOffset val="100"/>
        <c:baseTimeUnit val="months"/>
      </c:dateAx>
      <c:valAx>
        <c:axId val="6177016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EUR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98602951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Štednja (depoziti) kućanstava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3.	Kućanstva</c:v>
          </c:tx>
          <c:spPr>
            <a:ln w="241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17'!$C$10:$GF$10</c:f>
              <c:numCache>
                <c:formatCode>mm\.yy\.</c:formatCode>
                <c:ptCount val="186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40877</c:v>
                </c:pt>
                <c:pt idx="12">
                  <c:v>40908</c:v>
                </c:pt>
                <c:pt idx="13">
                  <c:v>40939</c:v>
                </c:pt>
                <c:pt idx="14">
                  <c:v>40968</c:v>
                </c:pt>
                <c:pt idx="15">
                  <c:v>40999</c:v>
                </c:pt>
                <c:pt idx="16">
                  <c:v>41029</c:v>
                </c:pt>
                <c:pt idx="17">
                  <c:v>41060</c:v>
                </c:pt>
                <c:pt idx="18">
                  <c:v>41090</c:v>
                </c:pt>
                <c:pt idx="19">
                  <c:v>41121</c:v>
                </c:pt>
                <c:pt idx="20">
                  <c:v>41152</c:v>
                </c:pt>
                <c:pt idx="21">
                  <c:v>41182</c:v>
                </c:pt>
                <c:pt idx="22">
                  <c:v>41213</c:v>
                </c:pt>
                <c:pt idx="23">
                  <c:v>41243</c:v>
                </c:pt>
                <c:pt idx="24">
                  <c:v>41274</c:v>
                </c:pt>
                <c:pt idx="25">
                  <c:v>41305</c:v>
                </c:pt>
                <c:pt idx="26">
                  <c:v>41333</c:v>
                </c:pt>
                <c:pt idx="27">
                  <c:v>41364</c:v>
                </c:pt>
                <c:pt idx="28">
                  <c:v>41394</c:v>
                </c:pt>
                <c:pt idx="29">
                  <c:v>41425</c:v>
                </c:pt>
                <c:pt idx="30">
                  <c:v>41455</c:v>
                </c:pt>
                <c:pt idx="31">
                  <c:v>41486</c:v>
                </c:pt>
                <c:pt idx="32">
                  <c:v>41517</c:v>
                </c:pt>
                <c:pt idx="33">
                  <c:v>41547</c:v>
                </c:pt>
                <c:pt idx="34">
                  <c:v>41578</c:v>
                </c:pt>
                <c:pt idx="35">
                  <c:v>41608</c:v>
                </c:pt>
                <c:pt idx="36">
                  <c:v>41639</c:v>
                </c:pt>
                <c:pt idx="37">
                  <c:v>41670</c:v>
                </c:pt>
                <c:pt idx="38">
                  <c:v>41698</c:v>
                </c:pt>
                <c:pt idx="39">
                  <c:v>41729</c:v>
                </c:pt>
                <c:pt idx="40">
                  <c:v>41759</c:v>
                </c:pt>
                <c:pt idx="41">
                  <c:v>41790</c:v>
                </c:pt>
                <c:pt idx="42">
                  <c:v>41820</c:v>
                </c:pt>
                <c:pt idx="43">
                  <c:v>41851</c:v>
                </c:pt>
                <c:pt idx="44">
                  <c:v>41882</c:v>
                </c:pt>
                <c:pt idx="45">
                  <c:v>41912</c:v>
                </c:pt>
                <c:pt idx="46">
                  <c:v>41943</c:v>
                </c:pt>
                <c:pt idx="47">
                  <c:v>41973</c:v>
                </c:pt>
                <c:pt idx="48">
                  <c:v>42004</c:v>
                </c:pt>
                <c:pt idx="49">
                  <c:v>42035</c:v>
                </c:pt>
                <c:pt idx="50">
                  <c:v>42063</c:v>
                </c:pt>
                <c:pt idx="51">
                  <c:v>42094</c:v>
                </c:pt>
                <c:pt idx="52">
                  <c:v>42124</c:v>
                </c:pt>
                <c:pt idx="53">
                  <c:v>42155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44135</c:v>
                </c:pt>
                <c:pt idx="119">
                  <c:v>44165</c:v>
                </c:pt>
                <c:pt idx="120">
                  <c:v>44196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  <c:pt idx="184">
                  <c:v>46142</c:v>
                </c:pt>
                <c:pt idx="185">
                  <c:v>46173</c:v>
                </c:pt>
              </c:numCache>
            </c:numRef>
          </c:cat>
          <c:val>
            <c:numRef>
              <c:f>'Slika 17'!$C$16:$GF$16</c:f>
              <c:numCache>
                <c:formatCode>#,##0.0</c:formatCode>
                <c:ptCount val="186"/>
                <c:pt idx="0">
                  <c:v>20071.580260390001</c:v>
                </c:pt>
                <c:pt idx="1">
                  <c:v>20180.384834659999</c:v>
                </c:pt>
                <c:pt idx="2">
                  <c:v>20242.675604510001</c:v>
                </c:pt>
                <c:pt idx="3">
                  <c:v>20155.974379499999</c:v>
                </c:pt>
                <c:pt idx="4">
                  <c:v>20070.95140369</c:v>
                </c:pt>
                <c:pt idx="5">
                  <c:v>20277.478571579999</c:v>
                </c:pt>
                <c:pt idx="6">
                  <c:v>20232.392790770002</c:v>
                </c:pt>
                <c:pt idx="7">
                  <c:v>20524.150376099999</c:v>
                </c:pt>
                <c:pt idx="8">
                  <c:v>20768.22944078</c:v>
                </c:pt>
                <c:pt idx="9">
                  <c:v>20883.41110922</c:v>
                </c:pt>
                <c:pt idx="10">
                  <c:v>20886.142001100001</c:v>
                </c:pt>
                <c:pt idx="11">
                  <c:v>20617.907580890002</c:v>
                </c:pt>
                <c:pt idx="12">
                  <c:v>20644.819122569999</c:v>
                </c:pt>
                <c:pt idx="13">
                  <c:v>20703.5425536</c:v>
                </c:pt>
                <c:pt idx="14">
                  <c:v>21030.247207600001</c:v>
                </c:pt>
                <c:pt idx="15">
                  <c:v>20768.608479080001</c:v>
                </c:pt>
                <c:pt idx="16">
                  <c:v>20869.27375267</c:v>
                </c:pt>
                <c:pt idx="17">
                  <c:v>20849.031218619999</c:v>
                </c:pt>
                <c:pt idx="18">
                  <c:v>20746.7773505</c:v>
                </c:pt>
                <c:pt idx="19">
                  <c:v>20984.712088619999</c:v>
                </c:pt>
                <c:pt idx="20">
                  <c:v>21121.34405009</c:v>
                </c:pt>
                <c:pt idx="21">
                  <c:v>21085.39183515</c:v>
                </c:pt>
                <c:pt idx="22">
                  <c:v>21233.148556489999</c:v>
                </c:pt>
                <c:pt idx="23">
                  <c:v>21289.98098751</c:v>
                </c:pt>
                <c:pt idx="24">
                  <c:v>21432.069515399999</c:v>
                </c:pt>
                <c:pt idx="25">
                  <c:v>21597.804165289999</c:v>
                </c:pt>
                <c:pt idx="26">
                  <c:v>21656.342719709999</c:v>
                </c:pt>
                <c:pt idx="27">
                  <c:v>21678.48965372</c:v>
                </c:pt>
                <c:pt idx="28">
                  <c:v>21715.759068629999</c:v>
                </c:pt>
                <c:pt idx="29">
                  <c:v>21588.77716994</c:v>
                </c:pt>
                <c:pt idx="30">
                  <c:v>21426.766271609999</c:v>
                </c:pt>
                <c:pt idx="31">
                  <c:v>21711.93742188</c:v>
                </c:pt>
                <c:pt idx="32">
                  <c:v>22084.457821569998</c:v>
                </c:pt>
                <c:pt idx="33">
                  <c:v>22305.11048214</c:v>
                </c:pt>
                <c:pt idx="34">
                  <c:v>22250.540628070001</c:v>
                </c:pt>
                <c:pt idx="35">
                  <c:v>22275.778614750001</c:v>
                </c:pt>
                <c:pt idx="36">
                  <c:v>22415.144161609998</c:v>
                </c:pt>
                <c:pt idx="37">
                  <c:v>22511.3157799</c:v>
                </c:pt>
                <c:pt idx="38">
                  <c:v>22548.03104677</c:v>
                </c:pt>
                <c:pt idx="39">
                  <c:v>22534.028332549999</c:v>
                </c:pt>
                <c:pt idx="40">
                  <c:v>22343.292920939999</c:v>
                </c:pt>
                <c:pt idx="41">
                  <c:v>22291.76631608</c:v>
                </c:pt>
                <c:pt idx="42">
                  <c:v>22358.678241630001</c:v>
                </c:pt>
                <c:pt idx="43">
                  <c:v>22684.317618870002</c:v>
                </c:pt>
                <c:pt idx="44">
                  <c:v>22911.249491639999</c:v>
                </c:pt>
                <c:pt idx="45">
                  <c:v>22882.648643</c:v>
                </c:pt>
                <c:pt idx="46">
                  <c:v>22862.689901289999</c:v>
                </c:pt>
                <c:pt idx="47">
                  <c:v>22809.803023699998</c:v>
                </c:pt>
                <c:pt idx="48">
                  <c:v>22789.353335309999</c:v>
                </c:pt>
                <c:pt idx="49">
                  <c:v>22784.44399467</c:v>
                </c:pt>
                <c:pt idx="50">
                  <c:v>22861.263098880001</c:v>
                </c:pt>
                <c:pt idx="51">
                  <c:v>22623.394602240001</c:v>
                </c:pt>
                <c:pt idx="52">
                  <c:v>22447.143459229999</c:v>
                </c:pt>
                <c:pt idx="53">
                  <c:v>22411.63636733</c:v>
                </c:pt>
                <c:pt idx="54">
                  <c:v>22556.975939060001</c:v>
                </c:pt>
                <c:pt idx="55">
                  <c:v>22756.781432759999</c:v>
                </c:pt>
                <c:pt idx="56">
                  <c:v>22848.223581220002</c:v>
                </c:pt>
                <c:pt idx="57">
                  <c:v>23071.165770209998</c:v>
                </c:pt>
                <c:pt idx="58">
                  <c:v>23016.0385007</c:v>
                </c:pt>
                <c:pt idx="59">
                  <c:v>23132.66889769</c:v>
                </c:pt>
                <c:pt idx="60">
                  <c:v>23199.6834122</c:v>
                </c:pt>
                <c:pt idx="61">
                  <c:v>23251.376455170001</c:v>
                </c:pt>
                <c:pt idx="62">
                  <c:v>23117.147496140002</c:v>
                </c:pt>
                <c:pt idx="63">
                  <c:v>22807.60766061</c:v>
                </c:pt>
                <c:pt idx="64">
                  <c:v>22726.841260100002</c:v>
                </c:pt>
                <c:pt idx="65">
                  <c:v>22769.764934980001</c:v>
                </c:pt>
                <c:pt idx="66">
                  <c:v>22885.318162830001</c:v>
                </c:pt>
                <c:pt idx="67">
                  <c:v>23050.495613769999</c:v>
                </c:pt>
                <c:pt idx="68">
                  <c:v>23323.448642169998</c:v>
                </c:pt>
                <c:pt idx="69">
                  <c:v>23416.165257460001</c:v>
                </c:pt>
                <c:pt idx="70">
                  <c:v>23298.653346219999</c:v>
                </c:pt>
                <c:pt idx="71">
                  <c:v>23427.041517509999</c:v>
                </c:pt>
                <c:pt idx="72">
                  <c:v>23528.42324865</c:v>
                </c:pt>
                <c:pt idx="73">
                  <c:v>23336.567507259999</c:v>
                </c:pt>
                <c:pt idx="74">
                  <c:v>23204.414488660001</c:v>
                </c:pt>
                <c:pt idx="75">
                  <c:v>23087.751028999999</c:v>
                </c:pt>
                <c:pt idx="76">
                  <c:v>23124.89726632</c:v>
                </c:pt>
                <c:pt idx="77">
                  <c:v>22982.679835539999</c:v>
                </c:pt>
                <c:pt idx="78">
                  <c:v>23014.59066451</c:v>
                </c:pt>
                <c:pt idx="79">
                  <c:v>23317.06977418</c:v>
                </c:pt>
                <c:pt idx="80">
                  <c:v>23637.465762799999</c:v>
                </c:pt>
                <c:pt idx="81">
                  <c:v>23848.669528480001</c:v>
                </c:pt>
                <c:pt idx="82">
                  <c:v>23880.98657352</c:v>
                </c:pt>
                <c:pt idx="83">
                  <c:v>23989.549220569999</c:v>
                </c:pt>
                <c:pt idx="84">
                  <c:v>23947.583018720001</c:v>
                </c:pt>
                <c:pt idx="85">
                  <c:v>23719.27687614</c:v>
                </c:pt>
                <c:pt idx="86">
                  <c:v>23886.731545160001</c:v>
                </c:pt>
                <c:pt idx="87">
                  <c:v>23780.742370309999</c:v>
                </c:pt>
                <c:pt idx="88">
                  <c:v>24054.271199819999</c:v>
                </c:pt>
                <c:pt idx="89">
                  <c:v>24017.944160300001</c:v>
                </c:pt>
                <c:pt idx="90">
                  <c:v>24110.659939649999</c:v>
                </c:pt>
                <c:pt idx="91">
                  <c:v>24397.391440660002</c:v>
                </c:pt>
                <c:pt idx="92">
                  <c:v>24868.071242710001</c:v>
                </c:pt>
                <c:pt idx="93">
                  <c:v>24935.488152080001</c:v>
                </c:pt>
                <c:pt idx="94">
                  <c:v>24918.143588840001</c:v>
                </c:pt>
                <c:pt idx="95">
                  <c:v>24882.658266779999</c:v>
                </c:pt>
                <c:pt idx="96">
                  <c:v>25061.25501221</c:v>
                </c:pt>
                <c:pt idx="97">
                  <c:v>25083.210722510001</c:v>
                </c:pt>
                <c:pt idx="98">
                  <c:v>25160.057587890002</c:v>
                </c:pt>
                <c:pt idx="99">
                  <c:v>25090.40101112</c:v>
                </c:pt>
                <c:pt idx="100">
                  <c:v>25022.512149220001</c:v>
                </c:pt>
                <c:pt idx="101">
                  <c:v>25052.690541060001</c:v>
                </c:pt>
                <c:pt idx="102">
                  <c:v>25170.1595375</c:v>
                </c:pt>
                <c:pt idx="103">
                  <c:v>25416.162097619999</c:v>
                </c:pt>
                <c:pt idx="104">
                  <c:v>25836.398300969999</c:v>
                </c:pt>
                <c:pt idx="105">
                  <c:v>25865.89438428</c:v>
                </c:pt>
                <c:pt idx="106">
                  <c:v>25950.944915330001</c:v>
                </c:pt>
                <c:pt idx="107">
                  <c:v>26089.82357964</c:v>
                </c:pt>
                <c:pt idx="108">
                  <c:v>26265.86984988</c:v>
                </c:pt>
                <c:pt idx="109">
                  <c:v>26201.229626140001</c:v>
                </c:pt>
                <c:pt idx="110">
                  <c:v>26307.719315990002</c:v>
                </c:pt>
                <c:pt idx="111">
                  <c:v>26858.802235679999</c:v>
                </c:pt>
                <c:pt idx="112">
                  <c:v>26859.9168684</c:v>
                </c:pt>
                <c:pt idx="113">
                  <c:v>26950.236735620001</c:v>
                </c:pt>
                <c:pt idx="114">
                  <c:v>27006.882882450001</c:v>
                </c:pt>
                <c:pt idx="115">
                  <c:v>27054.973281179999</c:v>
                </c:pt>
                <c:pt idx="116">
                  <c:v>27327.35585593</c:v>
                </c:pt>
                <c:pt idx="117">
                  <c:v>27446.212394030001</c:v>
                </c:pt>
                <c:pt idx="118">
                  <c:v>27500.701189520001</c:v>
                </c:pt>
                <c:pt idx="119">
                  <c:v>27603.400144899999</c:v>
                </c:pt>
                <c:pt idx="120">
                  <c:v>27936.825642759999</c:v>
                </c:pt>
                <c:pt idx="121">
                  <c:v>28167.12063025</c:v>
                </c:pt>
                <c:pt idx="122">
                  <c:v>28480.95870965</c:v>
                </c:pt>
                <c:pt idx="123">
                  <c:v>28417.892392689999</c:v>
                </c:pt>
                <c:pt idx="124">
                  <c:v>28520.19829009</c:v>
                </c:pt>
                <c:pt idx="125">
                  <c:v>28701.259535410001</c:v>
                </c:pt>
                <c:pt idx="126">
                  <c:v>28896.013157699999</c:v>
                </c:pt>
                <c:pt idx="127">
                  <c:v>29401.2546625</c:v>
                </c:pt>
                <c:pt idx="128">
                  <c:v>29653.546908889999</c:v>
                </c:pt>
                <c:pt idx="129">
                  <c:v>29893.38655254</c:v>
                </c:pt>
                <c:pt idx="130">
                  <c:v>30138.99906645</c:v>
                </c:pt>
                <c:pt idx="131">
                  <c:v>30267.148283660001</c:v>
                </c:pt>
                <c:pt idx="132">
                  <c:v>30596.989877749998</c:v>
                </c:pt>
                <c:pt idx="133">
                  <c:v>30782.561954469998</c:v>
                </c:pt>
                <c:pt idx="134">
                  <c:v>31039.580113110002</c:v>
                </c:pt>
                <c:pt idx="135">
                  <c:v>30874.79549285</c:v>
                </c:pt>
                <c:pt idx="136">
                  <c:v>31011.558706669999</c:v>
                </c:pt>
                <c:pt idx="137">
                  <c:v>31123.008168529999</c:v>
                </c:pt>
                <c:pt idx="138">
                  <c:v>31675.70130302</c:v>
                </c:pt>
                <c:pt idx="139">
                  <c:v>32167.72326965</c:v>
                </c:pt>
                <c:pt idx="140">
                  <c:v>32666.08557562</c:v>
                </c:pt>
                <c:pt idx="141">
                  <c:v>33000.711934040002</c:v>
                </c:pt>
                <c:pt idx="142">
                  <c:v>33277.438672900003</c:v>
                </c:pt>
                <c:pt idx="143">
                  <c:v>33661.955123740001</c:v>
                </c:pt>
                <c:pt idx="144">
                  <c:v>34868.668032770001</c:v>
                </c:pt>
                <c:pt idx="145">
                  <c:v>34893.915594860002</c:v>
                </c:pt>
                <c:pt idx="146">
                  <c:v>34078.287043069999</c:v>
                </c:pt>
                <c:pt idx="147">
                  <c:v>33720.81360709</c:v>
                </c:pt>
                <c:pt idx="148">
                  <c:v>33812.226867739999</c:v>
                </c:pt>
                <c:pt idx="149">
                  <c:v>34020.939650439999</c:v>
                </c:pt>
                <c:pt idx="150">
                  <c:v>34254.850064929997</c:v>
                </c:pt>
                <c:pt idx="151">
                  <c:v>34734.705611450001</c:v>
                </c:pt>
                <c:pt idx="152">
                  <c:v>35367.529713750002</c:v>
                </c:pt>
                <c:pt idx="153">
                  <c:v>35538.28799235</c:v>
                </c:pt>
                <c:pt idx="154">
                  <c:v>35639.844493129996</c:v>
                </c:pt>
                <c:pt idx="155">
                  <c:v>34884.904986560003</c:v>
                </c:pt>
                <c:pt idx="156">
                  <c:v>35587.040872199999</c:v>
                </c:pt>
                <c:pt idx="157">
                  <c:v>35665.898833020001</c:v>
                </c:pt>
                <c:pt idx="158">
                  <c:v>34840.911113889997</c:v>
                </c:pt>
                <c:pt idx="159">
                  <c:v>34885.773090249997</c:v>
                </c:pt>
                <c:pt idx="160">
                  <c:v>35056.495488959998</c:v>
                </c:pt>
                <c:pt idx="161">
                  <c:v>35115.506812059997</c:v>
                </c:pt>
                <c:pt idx="162">
                  <c:v>35472.935876269999</c:v>
                </c:pt>
                <c:pt idx="163">
                  <c:v>35958.053861189997</c:v>
                </c:pt>
                <c:pt idx="164">
                  <c:v>36569.101996960002</c:v>
                </c:pt>
                <c:pt idx="165">
                  <c:v>36730.392467819998</c:v>
                </c:pt>
                <c:pt idx="166">
                  <c:v>36945.911748469996</c:v>
                </c:pt>
                <c:pt idx="167">
                  <c:v>37059.813927919997</c:v>
                </c:pt>
                <c:pt idx="168">
                  <c:v>37497.144537619999</c:v>
                </c:pt>
                <c:pt idx="169">
                  <c:v>37495.428648809997</c:v>
                </c:pt>
                <c:pt idx="170">
                  <c:v>37637.648815029999</c:v>
                </c:pt>
                <c:pt idx="171">
                  <c:v>38019.236309749998</c:v>
                </c:pt>
                <c:pt idx="172">
                  <c:v>38203.193986470003</c:v>
                </c:pt>
                <c:pt idx="173">
                  <c:v>38296.996774190004</c:v>
                </c:pt>
                <c:pt idx="174">
                  <c:v>38813.246522790003</c:v>
                </c:pt>
                <c:pt idx="175">
                  <c:v>39463.798683950001</c:v>
                </c:pt>
                <c:pt idx="176">
                  <c:v>39988.291858140001</c:v>
                </c:pt>
                <c:pt idx="177">
                  <c:v>39891.882064509999</c:v>
                </c:pt>
                <c:pt idx="178">
                  <c:v>39880.886713259999</c:v>
                </c:pt>
                <c:pt idx="179">
                  <c:v>39873.828375450001</c:v>
                </c:pt>
                <c:pt idx="180">
                  <c:v>40495.229644389998</c:v>
                </c:pt>
                <c:pt idx="181">
                  <c:v>40277.574092540002</c:v>
                </c:pt>
                <c:pt idx="182">
                  <c:v>40313.676956349998</c:v>
                </c:pt>
                <c:pt idx="183">
                  <c:v>40301.157536120001</c:v>
                </c:pt>
                <c:pt idx="184">
                  <c:v>40371.222534979999</c:v>
                </c:pt>
                <c:pt idx="185">
                  <c:v>40461.90200401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1-334F-B46D-8067643C9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14991262"/>
        <c:axId val="89279664"/>
      </c:lineChart>
      <c:dateAx>
        <c:axId val="14991262"/>
        <c:scaling>
          <c:orientation val="minMax"/>
        </c:scaling>
        <c:delete val="0"/>
        <c:axPos val="b"/>
        <c:numFmt formatCode="mm\.yy\.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89279664"/>
        <c:crosses val="autoZero"/>
        <c:auto val="1"/>
        <c:lblOffset val="100"/>
        <c:baseTimeUnit val="months"/>
      </c:dateAx>
      <c:valAx>
        <c:axId val="8927966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mil. kn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14991262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Kamatne stope na nove stambene kredite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Hrvatska</c:v>
          </c:tx>
          <c:spPr>
            <a:ln w="2196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18'!$B$20:$B$335</c:f>
              <c:strCache>
                <c:ptCount val="316"/>
                <c:pt idx="0">
                  <c:v>2000Jan</c:v>
                </c:pt>
                <c:pt idx="1">
                  <c:v>2000Feb</c:v>
                </c:pt>
                <c:pt idx="2">
                  <c:v>2000Mar</c:v>
                </c:pt>
                <c:pt idx="3">
                  <c:v>2000Apr</c:v>
                </c:pt>
                <c:pt idx="4">
                  <c:v>2000May</c:v>
                </c:pt>
                <c:pt idx="5">
                  <c:v>2000Jun</c:v>
                </c:pt>
                <c:pt idx="6">
                  <c:v>2000Jul</c:v>
                </c:pt>
                <c:pt idx="7">
                  <c:v>2000Aug</c:v>
                </c:pt>
                <c:pt idx="8">
                  <c:v>2000Sep</c:v>
                </c:pt>
                <c:pt idx="9">
                  <c:v>2000Oct</c:v>
                </c:pt>
                <c:pt idx="10">
                  <c:v>2000Nov</c:v>
                </c:pt>
                <c:pt idx="11">
                  <c:v>2000Dec</c:v>
                </c:pt>
                <c:pt idx="12">
                  <c:v>2001Jan</c:v>
                </c:pt>
                <c:pt idx="13">
                  <c:v>2001Feb</c:v>
                </c:pt>
                <c:pt idx="14">
                  <c:v>2001Mar</c:v>
                </c:pt>
                <c:pt idx="15">
                  <c:v>2001Apr</c:v>
                </c:pt>
                <c:pt idx="16">
                  <c:v>2001May</c:v>
                </c:pt>
                <c:pt idx="17">
                  <c:v>2001Jun</c:v>
                </c:pt>
                <c:pt idx="18">
                  <c:v>2001Jul</c:v>
                </c:pt>
                <c:pt idx="19">
                  <c:v>2001Aug</c:v>
                </c:pt>
                <c:pt idx="20">
                  <c:v>2001Sep</c:v>
                </c:pt>
                <c:pt idx="21">
                  <c:v>2001Oct</c:v>
                </c:pt>
                <c:pt idx="22">
                  <c:v>2001Nov</c:v>
                </c:pt>
                <c:pt idx="23">
                  <c:v>2001Dec</c:v>
                </c:pt>
                <c:pt idx="24">
                  <c:v>2002Jan</c:v>
                </c:pt>
                <c:pt idx="25">
                  <c:v>2002Feb</c:v>
                </c:pt>
                <c:pt idx="26">
                  <c:v>2002Mar</c:v>
                </c:pt>
                <c:pt idx="27">
                  <c:v>2002Apr</c:v>
                </c:pt>
                <c:pt idx="28">
                  <c:v>2002May</c:v>
                </c:pt>
                <c:pt idx="29">
                  <c:v>2002Jun</c:v>
                </c:pt>
                <c:pt idx="30">
                  <c:v>2002Jul</c:v>
                </c:pt>
                <c:pt idx="31">
                  <c:v>2002Aug</c:v>
                </c:pt>
                <c:pt idx="32">
                  <c:v>2002Sep</c:v>
                </c:pt>
                <c:pt idx="33">
                  <c:v>2002Oct</c:v>
                </c:pt>
                <c:pt idx="34">
                  <c:v>2002Nov</c:v>
                </c:pt>
                <c:pt idx="35">
                  <c:v>2002Dec</c:v>
                </c:pt>
                <c:pt idx="36">
                  <c:v>2003Jan</c:v>
                </c:pt>
                <c:pt idx="37">
                  <c:v>2003Feb</c:v>
                </c:pt>
                <c:pt idx="38">
                  <c:v>2003Mar</c:v>
                </c:pt>
                <c:pt idx="39">
                  <c:v>2003Apr</c:v>
                </c:pt>
                <c:pt idx="40">
                  <c:v>2003May</c:v>
                </c:pt>
                <c:pt idx="41">
                  <c:v>2003Jun</c:v>
                </c:pt>
                <c:pt idx="42">
                  <c:v>2003Jul</c:v>
                </c:pt>
                <c:pt idx="43">
                  <c:v>2003Aug</c:v>
                </c:pt>
                <c:pt idx="44">
                  <c:v>2003Sep</c:v>
                </c:pt>
                <c:pt idx="45">
                  <c:v>2003Oct</c:v>
                </c:pt>
                <c:pt idx="46">
                  <c:v>2003Nov</c:v>
                </c:pt>
                <c:pt idx="47">
                  <c:v>2003Dec</c:v>
                </c:pt>
                <c:pt idx="48">
                  <c:v>2004Jan</c:v>
                </c:pt>
                <c:pt idx="49">
                  <c:v>2004Feb</c:v>
                </c:pt>
                <c:pt idx="50">
                  <c:v>2004Mar</c:v>
                </c:pt>
                <c:pt idx="51">
                  <c:v>2004Apr</c:v>
                </c:pt>
                <c:pt idx="52">
                  <c:v>2004May</c:v>
                </c:pt>
                <c:pt idx="53">
                  <c:v>2004Jun</c:v>
                </c:pt>
                <c:pt idx="54">
                  <c:v>2004Jul</c:v>
                </c:pt>
                <c:pt idx="55">
                  <c:v>2004Aug</c:v>
                </c:pt>
                <c:pt idx="56">
                  <c:v>2004Sep</c:v>
                </c:pt>
                <c:pt idx="57">
                  <c:v>2004Oct</c:v>
                </c:pt>
                <c:pt idx="58">
                  <c:v>2004Nov</c:v>
                </c:pt>
                <c:pt idx="59">
                  <c:v>2004Dec</c:v>
                </c:pt>
                <c:pt idx="60">
                  <c:v>2005Jan</c:v>
                </c:pt>
                <c:pt idx="61">
                  <c:v>2005Feb</c:v>
                </c:pt>
                <c:pt idx="62">
                  <c:v>2005Mar</c:v>
                </c:pt>
                <c:pt idx="63">
                  <c:v>2005Apr</c:v>
                </c:pt>
                <c:pt idx="64">
                  <c:v>2005May</c:v>
                </c:pt>
                <c:pt idx="65">
                  <c:v>2005Jun</c:v>
                </c:pt>
                <c:pt idx="66">
                  <c:v>2005Jul</c:v>
                </c:pt>
                <c:pt idx="67">
                  <c:v>2005Aug</c:v>
                </c:pt>
                <c:pt idx="68">
                  <c:v>2005Sep</c:v>
                </c:pt>
                <c:pt idx="69">
                  <c:v>2005Oct</c:v>
                </c:pt>
                <c:pt idx="70">
                  <c:v>2005Nov</c:v>
                </c:pt>
                <c:pt idx="71">
                  <c:v>2005Dec</c:v>
                </c:pt>
                <c:pt idx="72">
                  <c:v>2006Jan</c:v>
                </c:pt>
                <c:pt idx="73">
                  <c:v>2006Feb</c:v>
                </c:pt>
                <c:pt idx="74">
                  <c:v>2006Mar</c:v>
                </c:pt>
                <c:pt idx="75">
                  <c:v>2006Apr</c:v>
                </c:pt>
                <c:pt idx="76">
                  <c:v>2006May</c:v>
                </c:pt>
                <c:pt idx="77">
                  <c:v>2006Jun</c:v>
                </c:pt>
                <c:pt idx="78">
                  <c:v>2006Jul</c:v>
                </c:pt>
                <c:pt idx="79">
                  <c:v>2006Aug</c:v>
                </c:pt>
                <c:pt idx="80">
                  <c:v>2006Sep</c:v>
                </c:pt>
                <c:pt idx="81">
                  <c:v>2006Oct</c:v>
                </c:pt>
                <c:pt idx="82">
                  <c:v>2006Nov</c:v>
                </c:pt>
                <c:pt idx="83">
                  <c:v>2006Dec</c:v>
                </c:pt>
                <c:pt idx="84">
                  <c:v>2007Jan</c:v>
                </c:pt>
                <c:pt idx="85">
                  <c:v>2007Feb</c:v>
                </c:pt>
                <c:pt idx="86">
                  <c:v>2007Mar</c:v>
                </c:pt>
                <c:pt idx="87">
                  <c:v>2007Apr</c:v>
                </c:pt>
                <c:pt idx="88">
                  <c:v>2007May</c:v>
                </c:pt>
                <c:pt idx="89">
                  <c:v>2007Jun</c:v>
                </c:pt>
                <c:pt idx="90">
                  <c:v>2007Jul</c:v>
                </c:pt>
                <c:pt idx="91">
                  <c:v>2007Aug</c:v>
                </c:pt>
                <c:pt idx="92">
                  <c:v>2007Sep</c:v>
                </c:pt>
                <c:pt idx="93">
                  <c:v>2007Oct</c:v>
                </c:pt>
                <c:pt idx="94">
                  <c:v>2007Nov</c:v>
                </c:pt>
                <c:pt idx="95">
                  <c:v>2007Dec</c:v>
                </c:pt>
                <c:pt idx="96">
                  <c:v>2008Jan</c:v>
                </c:pt>
                <c:pt idx="97">
                  <c:v>2008Feb</c:v>
                </c:pt>
                <c:pt idx="98">
                  <c:v>2008Mar</c:v>
                </c:pt>
                <c:pt idx="99">
                  <c:v>2008Apr</c:v>
                </c:pt>
                <c:pt idx="100">
                  <c:v>2008May</c:v>
                </c:pt>
                <c:pt idx="101">
                  <c:v>2008Jun</c:v>
                </c:pt>
                <c:pt idx="102">
                  <c:v>2008Jul</c:v>
                </c:pt>
                <c:pt idx="103">
                  <c:v>2008Aug</c:v>
                </c:pt>
                <c:pt idx="104">
                  <c:v>2008Sep</c:v>
                </c:pt>
                <c:pt idx="105">
                  <c:v>2008Oct</c:v>
                </c:pt>
                <c:pt idx="106">
                  <c:v>2008Nov</c:v>
                </c:pt>
                <c:pt idx="107">
                  <c:v>2008Dec</c:v>
                </c:pt>
                <c:pt idx="108">
                  <c:v>2009Jan</c:v>
                </c:pt>
                <c:pt idx="109">
                  <c:v>2009Feb</c:v>
                </c:pt>
                <c:pt idx="110">
                  <c:v>2009Mar</c:v>
                </c:pt>
                <c:pt idx="111">
                  <c:v>2009Apr</c:v>
                </c:pt>
                <c:pt idx="112">
                  <c:v>2009May</c:v>
                </c:pt>
                <c:pt idx="113">
                  <c:v>2009Jun</c:v>
                </c:pt>
                <c:pt idx="114">
                  <c:v>2009Jul</c:v>
                </c:pt>
                <c:pt idx="115">
                  <c:v>2009Aug</c:v>
                </c:pt>
                <c:pt idx="116">
                  <c:v>2009Sep</c:v>
                </c:pt>
                <c:pt idx="117">
                  <c:v>2009Oct</c:v>
                </c:pt>
                <c:pt idx="118">
                  <c:v>2009Nov</c:v>
                </c:pt>
                <c:pt idx="119">
                  <c:v>2009Dec</c:v>
                </c:pt>
                <c:pt idx="120">
                  <c:v>2010Jan</c:v>
                </c:pt>
                <c:pt idx="121">
                  <c:v>2010Feb</c:v>
                </c:pt>
                <c:pt idx="122">
                  <c:v>2010Mar</c:v>
                </c:pt>
                <c:pt idx="123">
                  <c:v>2010Apr</c:v>
                </c:pt>
                <c:pt idx="124">
                  <c:v>2010May</c:v>
                </c:pt>
                <c:pt idx="125">
                  <c:v>2010Jun</c:v>
                </c:pt>
                <c:pt idx="126">
                  <c:v>2010Jul</c:v>
                </c:pt>
                <c:pt idx="127">
                  <c:v>2010Aug</c:v>
                </c:pt>
                <c:pt idx="128">
                  <c:v>2010Sep</c:v>
                </c:pt>
                <c:pt idx="129">
                  <c:v>2010Oct</c:v>
                </c:pt>
                <c:pt idx="130">
                  <c:v>2010Nov</c:v>
                </c:pt>
                <c:pt idx="131">
                  <c:v>2010Dec</c:v>
                </c:pt>
                <c:pt idx="132">
                  <c:v>2011Jan</c:v>
                </c:pt>
                <c:pt idx="133">
                  <c:v>2011Feb</c:v>
                </c:pt>
                <c:pt idx="134">
                  <c:v>2011Mar</c:v>
                </c:pt>
                <c:pt idx="135">
                  <c:v>2011Apr</c:v>
                </c:pt>
                <c:pt idx="136">
                  <c:v>2011May</c:v>
                </c:pt>
                <c:pt idx="137">
                  <c:v>2011Jun</c:v>
                </c:pt>
                <c:pt idx="138">
                  <c:v>2011Jul</c:v>
                </c:pt>
                <c:pt idx="139">
                  <c:v>2011Aug</c:v>
                </c:pt>
                <c:pt idx="140">
                  <c:v>2011Sep</c:v>
                </c:pt>
                <c:pt idx="141">
                  <c:v>2011Oct</c:v>
                </c:pt>
                <c:pt idx="142">
                  <c:v>2011Nov</c:v>
                </c:pt>
                <c:pt idx="143">
                  <c:v>Dec-11</c:v>
                </c:pt>
                <c:pt idx="144">
                  <c:v>Jan-12</c:v>
                </c:pt>
                <c:pt idx="145">
                  <c:v>Feb-12</c:v>
                </c:pt>
                <c:pt idx="146">
                  <c:v>Mar-12</c:v>
                </c:pt>
                <c:pt idx="147">
                  <c:v>Apr-12</c:v>
                </c:pt>
                <c:pt idx="148">
                  <c:v>May-12</c:v>
                </c:pt>
                <c:pt idx="149">
                  <c:v>Jun-12</c:v>
                </c:pt>
                <c:pt idx="150">
                  <c:v>Jul-12</c:v>
                </c:pt>
                <c:pt idx="151">
                  <c:v>Aug-12</c:v>
                </c:pt>
                <c:pt idx="152">
                  <c:v>Sep-12</c:v>
                </c:pt>
                <c:pt idx="153">
                  <c:v>Oct-12</c:v>
                </c:pt>
                <c:pt idx="154">
                  <c:v>Nov-12</c:v>
                </c:pt>
                <c:pt idx="155">
                  <c:v>Dec-12</c:v>
                </c:pt>
                <c:pt idx="156">
                  <c:v>Jan-13</c:v>
                </c:pt>
                <c:pt idx="157">
                  <c:v>Feb-13</c:v>
                </c:pt>
                <c:pt idx="158">
                  <c:v>Mar-13</c:v>
                </c:pt>
                <c:pt idx="159">
                  <c:v>Apr-13</c:v>
                </c:pt>
                <c:pt idx="160">
                  <c:v>May-13</c:v>
                </c:pt>
                <c:pt idx="161">
                  <c:v>Jun-13</c:v>
                </c:pt>
                <c:pt idx="162">
                  <c:v>Jul-13</c:v>
                </c:pt>
                <c:pt idx="163">
                  <c:v>Aug-13</c:v>
                </c:pt>
                <c:pt idx="164">
                  <c:v>Sep-13</c:v>
                </c:pt>
                <c:pt idx="165">
                  <c:v>Oct-13</c:v>
                </c:pt>
                <c:pt idx="166">
                  <c:v>Nov-13</c:v>
                </c:pt>
                <c:pt idx="167">
                  <c:v>Dec-13</c:v>
                </c:pt>
                <c:pt idx="168">
                  <c:v>Jan-14</c:v>
                </c:pt>
                <c:pt idx="169">
                  <c:v>Feb-14</c:v>
                </c:pt>
                <c:pt idx="170">
                  <c:v>Mar-14</c:v>
                </c:pt>
                <c:pt idx="171">
                  <c:v>Apr-14</c:v>
                </c:pt>
                <c:pt idx="172">
                  <c:v>May-14</c:v>
                </c:pt>
                <c:pt idx="173">
                  <c:v>Jun-14</c:v>
                </c:pt>
                <c:pt idx="174">
                  <c:v>Jul-14</c:v>
                </c:pt>
                <c:pt idx="175">
                  <c:v>Aug-14</c:v>
                </c:pt>
                <c:pt idx="176">
                  <c:v>Sep-14</c:v>
                </c:pt>
                <c:pt idx="177">
                  <c:v>Oct-14</c:v>
                </c:pt>
                <c:pt idx="178">
                  <c:v>Nov-14</c:v>
                </c:pt>
                <c:pt idx="179">
                  <c:v>Dec-14</c:v>
                </c:pt>
                <c:pt idx="180">
                  <c:v>Jan-15</c:v>
                </c:pt>
                <c:pt idx="181">
                  <c:v>Feb-15</c:v>
                </c:pt>
                <c:pt idx="182">
                  <c:v>Mar-15</c:v>
                </c:pt>
                <c:pt idx="183">
                  <c:v>Apr-15</c:v>
                </c:pt>
                <c:pt idx="184">
                  <c:v>May-15</c:v>
                </c:pt>
                <c:pt idx="185">
                  <c:v>Jun-15</c:v>
                </c:pt>
                <c:pt idx="186">
                  <c:v>Jul-15</c:v>
                </c:pt>
                <c:pt idx="187">
                  <c:v>Aug-15</c:v>
                </c:pt>
                <c:pt idx="188">
                  <c:v>Sep-15</c:v>
                </c:pt>
                <c:pt idx="189">
                  <c:v>Oct-15</c:v>
                </c:pt>
                <c:pt idx="190">
                  <c:v>Nov-15</c:v>
                </c:pt>
                <c:pt idx="191">
                  <c:v>Dec-15</c:v>
                </c:pt>
                <c:pt idx="192">
                  <c:v>Jan-16</c:v>
                </c:pt>
                <c:pt idx="193">
                  <c:v>Feb-16</c:v>
                </c:pt>
                <c:pt idx="194">
                  <c:v>Mar-16</c:v>
                </c:pt>
                <c:pt idx="195">
                  <c:v>Apr-16</c:v>
                </c:pt>
                <c:pt idx="196">
                  <c:v>May-16</c:v>
                </c:pt>
                <c:pt idx="197">
                  <c:v>Jun-16</c:v>
                </c:pt>
                <c:pt idx="198">
                  <c:v>Jul-16</c:v>
                </c:pt>
                <c:pt idx="199">
                  <c:v>Aug-16</c:v>
                </c:pt>
                <c:pt idx="200">
                  <c:v>Sep-16</c:v>
                </c:pt>
                <c:pt idx="201">
                  <c:v>Oct-16</c:v>
                </c:pt>
                <c:pt idx="202">
                  <c:v>Nov-16</c:v>
                </c:pt>
                <c:pt idx="203">
                  <c:v>Dec-16</c:v>
                </c:pt>
                <c:pt idx="204">
                  <c:v>Jan-17</c:v>
                </c:pt>
                <c:pt idx="205">
                  <c:v>Feb-17</c:v>
                </c:pt>
                <c:pt idx="206">
                  <c:v>Mar-17</c:v>
                </c:pt>
                <c:pt idx="207">
                  <c:v>Apr-17</c:v>
                </c:pt>
                <c:pt idx="208">
                  <c:v>May-17</c:v>
                </c:pt>
                <c:pt idx="209">
                  <c:v>Jun-17</c:v>
                </c:pt>
                <c:pt idx="210">
                  <c:v>Jul-17</c:v>
                </c:pt>
                <c:pt idx="211">
                  <c:v>Aug-17</c:v>
                </c:pt>
                <c:pt idx="212">
                  <c:v>Sep-17</c:v>
                </c:pt>
                <c:pt idx="213">
                  <c:v>Oct-17</c:v>
                </c:pt>
                <c:pt idx="214">
                  <c:v>Nov-17</c:v>
                </c:pt>
                <c:pt idx="215">
                  <c:v>Dec-17</c:v>
                </c:pt>
                <c:pt idx="216">
                  <c:v>Jan-18</c:v>
                </c:pt>
                <c:pt idx="217">
                  <c:v>Feb-18</c:v>
                </c:pt>
                <c:pt idx="218">
                  <c:v>Mar-18</c:v>
                </c:pt>
                <c:pt idx="219">
                  <c:v>Apr-18</c:v>
                </c:pt>
                <c:pt idx="220">
                  <c:v>May-18</c:v>
                </c:pt>
                <c:pt idx="221">
                  <c:v>Jun-18</c:v>
                </c:pt>
                <c:pt idx="222">
                  <c:v>Jul-18</c:v>
                </c:pt>
                <c:pt idx="223">
                  <c:v>Aug-18</c:v>
                </c:pt>
                <c:pt idx="224">
                  <c:v>Sep-18</c:v>
                </c:pt>
                <c:pt idx="225">
                  <c:v>Oct-18</c:v>
                </c:pt>
                <c:pt idx="226">
                  <c:v>Nov-18</c:v>
                </c:pt>
                <c:pt idx="227">
                  <c:v>Dec-18</c:v>
                </c:pt>
                <c:pt idx="228">
                  <c:v>Jan-19</c:v>
                </c:pt>
                <c:pt idx="229">
                  <c:v>Feb-19</c:v>
                </c:pt>
                <c:pt idx="230">
                  <c:v>Mar-19</c:v>
                </c:pt>
                <c:pt idx="231">
                  <c:v>Apr-19</c:v>
                </c:pt>
                <c:pt idx="232">
                  <c:v>May-19</c:v>
                </c:pt>
                <c:pt idx="233">
                  <c:v>Jun-19</c:v>
                </c:pt>
                <c:pt idx="234">
                  <c:v>Jul-19</c:v>
                </c:pt>
                <c:pt idx="235">
                  <c:v>Aug-19</c:v>
                </c:pt>
                <c:pt idx="236">
                  <c:v>Sep-19</c:v>
                </c:pt>
                <c:pt idx="237">
                  <c:v>Oct-19</c:v>
                </c:pt>
                <c:pt idx="238">
                  <c:v>Nov-19</c:v>
                </c:pt>
                <c:pt idx="239">
                  <c:v>Dec-19</c:v>
                </c:pt>
                <c:pt idx="240">
                  <c:v>Jan-20</c:v>
                </c:pt>
                <c:pt idx="241">
                  <c:v>Feb-20</c:v>
                </c:pt>
                <c:pt idx="242">
                  <c:v>Mar-20</c:v>
                </c:pt>
                <c:pt idx="243">
                  <c:v>Apr-20</c:v>
                </c:pt>
                <c:pt idx="244">
                  <c:v>May-20</c:v>
                </c:pt>
                <c:pt idx="245">
                  <c:v>Jun-20</c:v>
                </c:pt>
                <c:pt idx="246">
                  <c:v>Jul-20</c:v>
                </c:pt>
                <c:pt idx="247">
                  <c:v>Aug-20</c:v>
                </c:pt>
                <c:pt idx="248">
                  <c:v>Sep-20</c:v>
                </c:pt>
                <c:pt idx="249">
                  <c:v>Oct-20</c:v>
                </c:pt>
                <c:pt idx="250">
                  <c:v>Nov-20</c:v>
                </c:pt>
                <c:pt idx="251">
                  <c:v>Dec-20</c:v>
                </c:pt>
                <c:pt idx="252">
                  <c:v>Jan-21</c:v>
                </c:pt>
                <c:pt idx="253">
                  <c:v>Feb-21</c:v>
                </c:pt>
                <c:pt idx="254">
                  <c:v>Mar-21</c:v>
                </c:pt>
                <c:pt idx="255">
                  <c:v>Apr-21</c:v>
                </c:pt>
                <c:pt idx="256">
                  <c:v>May-21</c:v>
                </c:pt>
                <c:pt idx="257">
                  <c:v>Jun-21</c:v>
                </c:pt>
                <c:pt idx="258">
                  <c:v>Jul-21</c:v>
                </c:pt>
                <c:pt idx="259">
                  <c:v>Aug-21</c:v>
                </c:pt>
                <c:pt idx="260">
                  <c:v>Sep-21</c:v>
                </c:pt>
                <c:pt idx="261">
                  <c:v>Oct-21</c:v>
                </c:pt>
                <c:pt idx="262">
                  <c:v>Nov-21</c:v>
                </c:pt>
                <c:pt idx="263">
                  <c:v>Dec-21</c:v>
                </c:pt>
                <c:pt idx="264">
                  <c:v>Jan-22</c:v>
                </c:pt>
                <c:pt idx="265">
                  <c:v>Feb-22</c:v>
                </c:pt>
                <c:pt idx="266">
                  <c:v>Mar-22</c:v>
                </c:pt>
                <c:pt idx="267">
                  <c:v>Apr-22</c:v>
                </c:pt>
                <c:pt idx="268">
                  <c:v>May-22</c:v>
                </c:pt>
                <c:pt idx="269">
                  <c:v>Jun-22</c:v>
                </c:pt>
                <c:pt idx="270">
                  <c:v>Jul-22</c:v>
                </c:pt>
                <c:pt idx="271">
                  <c:v>Aug-22</c:v>
                </c:pt>
                <c:pt idx="272">
                  <c:v>Sep-22</c:v>
                </c:pt>
                <c:pt idx="273">
                  <c:v>Oct-22</c:v>
                </c:pt>
                <c:pt idx="274">
                  <c:v>Nov-22</c:v>
                </c:pt>
                <c:pt idx="275">
                  <c:v>Dec-22</c:v>
                </c:pt>
                <c:pt idx="276">
                  <c:v>Jan-23</c:v>
                </c:pt>
                <c:pt idx="277">
                  <c:v>Feb-23</c:v>
                </c:pt>
                <c:pt idx="278">
                  <c:v>Mar-23</c:v>
                </c:pt>
                <c:pt idx="279">
                  <c:v>Apr-23</c:v>
                </c:pt>
                <c:pt idx="280">
                  <c:v>May-23</c:v>
                </c:pt>
                <c:pt idx="281">
                  <c:v>Jun-23</c:v>
                </c:pt>
                <c:pt idx="282">
                  <c:v>Jul-23</c:v>
                </c:pt>
                <c:pt idx="283">
                  <c:v>Aug-23</c:v>
                </c:pt>
                <c:pt idx="284">
                  <c:v>Sep-23</c:v>
                </c:pt>
                <c:pt idx="285">
                  <c:v>Oct-23</c:v>
                </c:pt>
                <c:pt idx="286">
                  <c:v>Nov-23</c:v>
                </c:pt>
                <c:pt idx="287">
                  <c:v>Dec-23</c:v>
                </c:pt>
                <c:pt idx="288">
                  <c:v>Jan-24</c:v>
                </c:pt>
                <c:pt idx="289">
                  <c:v>Feb-24</c:v>
                </c:pt>
                <c:pt idx="290">
                  <c:v>Mar-24</c:v>
                </c:pt>
                <c:pt idx="291">
                  <c:v>Apr-24</c:v>
                </c:pt>
                <c:pt idx="292">
                  <c:v>May-24</c:v>
                </c:pt>
                <c:pt idx="293">
                  <c:v>Jun-24</c:v>
                </c:pt>
                <c:pt idx="294">
                  <c:v>Jul-24</c:v>
                </c:pt>
                <c:pt idx="295">
                  <c:v>Aug-24</c:v>
                </c:pt>
                <c:pt idx="296">
                  <c:v>Sep-24</c:v>
                </c:pt>
                <c:pt idx="297">
                  <c:v>Oct-24</c:v>
                </c:pt>
                <c:pt idx="298">
                  <c:v>Nov-24</c:v>
                </c:pt>
                <c:pt idx="299">
                  <c:v>Dec-24</c:v>
                </c:pt>
                <c:pt idx="300">
                  <c:v>Jan-25</c:v>
                </c:pt>
                <c:pt idx="301">
                  <c:v>Feb-25</c:v>
                </c:pt>
                <c:pt idx="302">
                  <c:v>Mar-25</c:v>
                </c:pt>
                <c:pt idx="303">
                  <c:v>Apr-25</c:v>
                </c:pt>
                <c:pt idx="304">
                  <c:v>May-25</c:v>
                </c:pt>
                <c:pt idx="305">
                  <c:v>Jun-25</c:v>
                </c:pt>
                <c:pt idx="306">
                  <c:v>Jul-25</c:v>
                </c:pt>
                <c:pt idx="307">
                  <c:v>Aug-25</c:v>
                </c:pt>
                <c:pt idx="308">
                  <c:v>Sep-25</c:v>
                </c:pt>
                <c:pt idx="309">
                  <c:v>Oct-25</c:v>
                </c:pt>
                <c:pt idx="310">
                  <c:v>Nov-25</c:v>
                </c:pt>
                <c:pt idx="311">
                  <c:v>Dec-25</c:v>
                </c:pt>
                <c:pt idx="312">
                  <c:v>Jan-26</c:v>
                </c:pt>
                <c:pt idx="313">
                  <c:v>Feb-26</c:v>
                </c:pt>
                <c:pt idx="314">
                  <c:v>Mar-26</c:v>
                </c:pt>
                <c:pt idx="315">
                  <c:v>Apr-26</c:v>
                </c:pt>
              </c:strCache>
            </c:strRef>
          </c:cat>
          <c:val>
            <c:numRef>
              <c:f>'Slika 18'!$D$20:$D$335</c:f>
              <c:numCache>
                <c:formatCode>General</c:formatCode>
                <c:ptCount val="316"/>
                <c:pt idx="143">
                  <c:v>5.12</c:v>
                </c:pt>
                <c:pt idx="144">
                  <c:v>4.72</c:v>
                </c:pt>
                <c:pt idx="145">
                  <c:v>5.08</c:v>
                </c:pt>
                <c:pt idx="146">
                  <c:v>5.13</c:v>
                </c:pt>
                <c:pt idx="147">
                  <c:v>5.24</c:v>
                </c:pt>
                <c:pt idx="148">
                  <c:v>5.58</c:v>
                </c:pt>
                <c:pt idx="149">
                  <c:v>5.35</c:v>
                </c:pt>
                <c:pt idx="150">
                  <c:v>5.42</c:v>
                </c:pt>
                <c:pt idx="151">
                  <c:v>5.55</c:v>
                </c:pt>
                <c:pt idx="152">
                  <c:v>5.5</c:v>
                </c:pt>
                <c:pt idx="153">
                  <c:v>5.71</c:v>
                </c:pt>
                <c:pt idx="154">
                  <c:v>5.61</c:v>
                </c:pt>
                <c:pt idx="155">
                  <c:v>5.74</c:v>
                </c:pt>
                <c:pt idx="156">
                  <c:v>5.97</c:v>
                </c:pt>
                <c:pt idx="157">
                  <c:v>5.41</c:v>
                </c:pt>
                <c:pt idx="158">
                  <c:v>5.28</c:v>
                </c:pt>
                <c:pt idx="159">
                  <c:v>5.08</c:v>
                </c:pt>
                <c:pt idx="160">
                  <c:v>4.95</c:v>
                </c:pt>
                <c:pt idx="161">
                  <c:v>5.04</c:v>
                </c:pt>
                <c:pt idx="162">
                  <c:v>5</c:v>
                </c:pt>
                <c:pt idx="163">
                  <c:v>4.99</c:v>
                </c:pt>
                <c:pt idx="164">
                  <c:v>5.05</c:v>
                </c:pt>
                <c:pt idx="165">
                  <c:v>5.09</c:v>
                </c:pt>
                <c:pt idx="166">
                  <c:v>5.12</c:v>
                </c:pt>
                <c:pt idx="167">
                  <c:v>5.0999999999999996</c:v>
                </c:pt>
                <c:pt idx="168">
                  <c:v>3.87</c:v>
                </c:pt>
                <c:pt idx="169">
                  <c:v>4.9000000000000004</c:v>
                </c:pt>
                <c:pt idx="170">
                  <c:v>4.95</c:v>
                </c:pt>
                <c:pt idx="171">
                  <c:v>4.87</c:v>
                </c:pt>
                <c:pt idx="172">
                  <c:v>5.0199999999999996</c:v>
                </c:pt>
                <c:pt idx="173">
                  <c:v>4.8600000000000003</c:v>
                </c:pt>
                <c:pt idx="174">
                  <c:v>4.83</c:v>
                </c:pt>
                <c:pt idx="175">
                  <c:v>4.97</c:v>
                </c:pt>
                <c:pt idx="176">
                  <c:v>4.7699999999999996</c:v>
                </c:pt>
                <c:pt idx="177">
                  <c:v>4.9000000000000004</c:v>
                </c:pt>
                <c:pt idx="178">
                  <c:v>4.8499999999999996</c:v>
                </c:pt>
                <c:pt idx="179">
                  <c:v>4.84</c:v>
                </c:pt>
                <c:pt idx="180">
                  <c:v>4.8899999999999997</c:v>
                </c:pt>
                <c:pt idx="181">
                  <c:v>4.9400000000000004</c:v>
                </c:pt>
                <c:pt idx="182">
                  <c:v>4.82</c:v>
                </c:pt>
                <c:pt idx="183">
                  <c:v>4.76</c:v>
                </c:pt>
                <c:pt idx="184">
                  <c:v>4.76</c:v>
                </c:pt>
                <c:pt idx="185">
                  <c:v>4.79</c:v>
                </c:pt>
                <c:pt idx="186">
                  <c:v>5</c:v>
                </c:pt>
                <c:pt idx="187">
                  <c:v>4.63</c:v>
                </c:pt>
                <c:pt idx="188">
                  <c:v>4.87</c:v>
                </c:pt>
                <c:pt idx="189">
                  <c:v>4.62</c:v>
                </c:pt>
                <c:pt idx="190">
                  <c:v>5.05</c:v>
                </c:pt>
                <c:pt idx="191">
                  <c:v>5.15</c:v>
                </c:pt>
                <c:pt idx="192">
                  <c:v>4.6500000000000004</c:v>
                </c:pt>
                <c:pt idx="193">
                  <c:v>5.24</c:v>
                </c:pt>
                <c:pt idx="194">
                  <c:v>5.17</c:v>
                </c:pt>
                <c:pt idx="195">
                  <c:v>4.68</c:v>
                </c:pt>
                <c:pt idx="196">
                  <c:v>4.57</c:v>
                </c:pt>
                <c:pt idx="197">
                  <c:v>4.6100000000000003</c:v>
                </c:pt>
                <c:pt idx="198">
                  <c:v>4.62</c:v>
                </c:pt>
                <c:pt idx="199">
                  <c:v>4.49</c:v>
                </c:pt>
                <c:pt idx="200">
                  <c:v>4.42</c:v>
                </c:pt>
                <c:pt idx="201">
                  <c:v>4.46</c:v>
                </c:pt>
                <c:pt idx="202">
                  <c:v>4.38</c:v>
                </c:pt>
                <c:pt idx="203">
                  <c:v>4.37</c:v>
                </c:pt>
                <c:pt idx="204">
                  <c:v>4.2300000000000004</c:v>
                </c:pt>
                <c:pt idx="205">
                  <c:v>4.09</c:v>
                </c:pt>
                <c:pt idx="206">
                  <c:v>4.04</c:v>
                </c:pt>
                <c:pt idx="207">
                  <c:v>4.0599999999999996</c:v>
                </c:pt>
                <c:pt idx="208">
                  <c:v>4.12</c:v>
                </c:pt>
                <c:pt idx="209">
                  <c:v>4.03</c:v>
                </c:pt>
                <c:pt idx="210">
                  <c:v>3.91</c:v>
                </c:pt>
                <c:pt idx="211">
                  <c:v>3.71</c:v>
                </c:pt>
                <c:pt idx="212">
                  <c:v>3.53</c:v>
                </c:pt>
                <c:pt idx="213">
                  <c:v>3.53</c:v>
                </c:pt>
                <c:pt idx="214">
                  <c:v>3.76</c:v>
                </c:pt>
                <c:pt idx="215">
                  <c:v>3.74</c:v>
                </c:pt>
                <c:pt idx="216">
                  <c:v>3.61</c:v>
                </c:pt>
                <c:pt idx="217">
                  <c:v>3.63</c:v>
                </c:pt>
                <c:pt idx="218">
                  <c:v>3.57</c:v>
                </c:pt>
                <c:pt idx="219">
                  <c:v>3.57</c:v>
                </c:pt>
                <c:pt idx="220">
                  <c:v>3.58</c:v>
                </c:pt>
                <c:pt idx="221">
                  <c:v>3.48</c:v>
                </c:pt>
                <c:pt idx="222">
                  <c:v>3.47</c:v>
                </c:pt>
                <c:pt idx="223">
                  <c:v>3.46</c:v>
                </c:pt>
                <c:pt idx="224">
                  <c:v>3.34</c:v>
                </c:pt>
                <c:pt idx="225">
                  <c:v>3.26</c:v>
                </c:pt>
                <c:pt idx="226">
                  <c:v>3.38</c:v>
                </c:pt>
                <c:pt idx="227">
                  <c:v>3.55</c:v>
                </c:pt>
                <c:pt idx="228">
                  <c:v>3.6</c:v>
                </c:pt>
                <c:pt idx="229">
                  <c:v>3.5</c:v>
                </c:pt>
                <c:pt idx="230">
                  <c:v>3.38</c:v>
                </c:pt>
                <c:pt idx="231">
                  <c:v>3.38</c:v>
                </c:pt>
                <c:pt idx="232">
                  <c:v>3.33</c:v>
                </c:pt>
                <c:pt idx="233">
                  <c:v>3.22</c:v>
                </c:pt>
                <c:pt idx="234">
                  <c:v>3.22</c:v>
                </c:pt>
                <c:pt idx="235">
                  <c:v>3.23</c:v>
                </c:pt>
                <c:pt idx="236">
                  <c:v>2.93</c:v>
                </c:pt>
                <c:pt idx="237">
                  <c:v>2.93</c:v>
                </c:pt>
                <c:pt idx="238">
                  <c:v>2.78</c:v>
                </c:pt>
                <c:pt idx="239">
                  <c:v>3.17</c:v>
                </c:pt>
                <c:pt idx="240">
                  <c:v>2.96</c:v>
                </c:pt>
                <c:pt idx="241">
                  <c:v>2.81</c:v>
                </c:pt>
                <c:pt idx="242">
                  <c:v>2.81</c:v>
                </c:pt>
                <c:pt idx="243">
                  <c:v>3.41</c:v>
                </c:pt>
                <c:pt idx="244">
                  <c:v>3.32</c:v>
                </c:pt>
                <c:pt idx="245">
                  <c:v>3.59</c:v>
                </c:pt>
                <c:pt idx="246">
                  <c:v>3.29</c:v>
                </c:pt>
                <c:pt idx="247">
                  <c:v>3.1</c:v>
                </c:pt>
                <c:pt idx="248">
                  <c:v>3.19</c:v>
                </c:pt>
                <c:pt idx="249">
                  <c:v>2.5299999999999998</c:v>
                </c:pt>
                <c:pt idx="250">
                  <c:v>2.69</c:v>
                </c:pt>
                <c:pt idx="251">
                  <c:v>2.59</c:v>
                </c:pt>
                <c:pt idx="252">
                  <c:v>2.74</c:v>
                </c:pt>
                <c:pt idx="253">
                  <c:v>3.3</c:v>
                </c:pt>
                <c:pt idx="254">
                  <c:v>3.15</c:v>
                </c:pt>
                <c:pt idx="255">
                  <c:v>2.72</c:v>
                </c:pt>
                <c:pt idx="256">
                  <c:v>2.73</c:v>
                </c:pt>
                <c:pt idx="257">
                  <c:v>2.65</c:v>
                </c:pt>
                <c:pt idx="258">
                  <c:v>2.91</c:v>
                </c:pt>
                <c:pt idx="259">
                  <c:v>2.86</c:v>
                </c:pt>
                <c:pt idx="260">
                  <c:v>2.95</c:v>
                </c:pt>
                <c:pt idx="261">
                  <c:v>2.91</c:v>
                </c:pt>
                <c:pt idx="262">
                  <c:v>2.69</c:v>
                </c:pt>
                <c:pt idx="263">
                  <c:v>2.6</c:v>
                </c:pt>
                <c:pt idx="264">
                  <c:v>2.57</c:v>
                </c:pt>
                <c:pt idx="265">
                  <c:v>2.61</c:v>
                </c:pt>
                <c:pt idx="266">
                  <c:v>2.4</c:v>
                </c:pt>
                <c:pt idx="267">
                  <c:v>2.06</c:v>
                </c:pt>
                <c:pt idx="268">
                  <c:v>2.13</c:v>
                </c:pt>
                <c:pt idx="269">
                  <c:v>2.12</c:v>
                </c:pt>
                <c:pt idx="270">
                  <c:v>2.42</c:v>
                </c:pt>
                <c:pt idx="271">
                  <c:v>2.5299999999999998</c:v>
                </c:pt>
                <c:pt idx="272">
                  <c:v>2.75</c:v>
                </c:pt>
                <c:pt idx="273">
                  <c:v>2.76</c:v>
                </c:pt>
                <c:pt idx="274">
                  <c:v>3.5</c:v>
                </c:pt>
                <c:pt idx="275">
                  <c:v>2.61</c:v>
                </c:pt>
                <c:pt idx="276">
                  <c:v>3.01</c:v>
                </c:pt>
                <c:pt idx="277">
                  <c:v>2.93</c:v>
                </c:pt>
                <c:pt idx="278">
                  <c:v>2.91</c:v>
                </c:pt>
                <c:pt idx="279">
                  <c:v>2.99</c:v>
                </c:pt>
                <c:pt idx="280">
                  <c:v>2.96</c:v>
                </c:pt>
                <c:pt idx="281">
                  <c:v>3.05</c:v>
                </c:pt>
                <c:pt idx="282">
                  <c:v>3.32</c:v>
                </c:pt>
                <c:pt idx="283">
                  <c:v>3.58</c:v>
                </c:pt>
                <c:pt idx="284">
                  <c:v>3.67</c:v>
                </c:pt>
                <c:pt idx="285">
                  <c:v>3.74</c:v>
                </c:pt>
                <c:pt idx="286">
                  <c:v>3.73</c:v>
                </c:pt>
                <c:pt idx="287">
                  <c:v>3.72</c:v>
                </c:pt>
                <c:pt idx="288">
                  <c:v>3.76</c:v>
                </c:pt>
                <c:pt idx="289">
                  <c:v>3.84</c:v>
                </c:pt>
                <c:pt idx="290">
                  <c:v>3.84</c:v>
                </c:pt>
                <c:pt idx="291">
                  <c:v>3.84</c:v>
                </c:pt>
                <c:pt idx="292">
                  <c:v>3.81</c:v>
                </c:pt>
                <c:pt idx="293">
                  <c:v>3.83</c:v>
                </c:pt>
                <c:pt idx="294">
                  <c:v>3.82</c:v>
                </c:pt>
                <c:pt idx="295">
                  <c:v>3.83</c:v>
                </c:pt>
                <c:pt idx="296">
                  <c:v>3.8</c:v>
                </c:pt>
                <c:pt idx="297">
                  <c:v>3.79</c:v>
                </c:pt>
                <c:pt idx="298">
                  <c:v>3.78</c:v>
                </c:pt>
                <c:pt idx="299">
                  <c:v>3.75</c:v>
                </c:pt>
                <c:pt idx="300">
                  <c:v>3.65</c:v>
                </c:pt>
                <c:pt idx="301">
                  <c:v>3.18</c:v>
                </c:pt>
                <c:pt idx="302">
                  <c:v>2.93</c:v>
                </c:pt>
                <c:pt idx="303">
                  <c:v>2.91</c:v>
                </c:pt>
                <c:pt idx="304">
                  <c:v>2.91</c:v>
                </c:pt>
                <c:pt idx="305">
                  <c:v>2.93</c:v>
                </c:pt>
                <c:pt idx="306">
                  <c:v>2.97</c:v>
                </c:pt>
                <c:pt idx="307">
                  <c:v>2.98</c:v>
                </c:pt>
                <c:pt idx="308">
                  <c:v>3.01</c:v>
                </c:pt>
                <c:pt idx="309">
                  <c:v>3.03</c:v>
                </c:pt>
                <c:pt idx="310">
                  <c:v>3.03</c:v>
                </c:pt>
                <c:pt idx="311">
                  <c:v>3.05</c:v>
                </c:pt>
                <c:pt idx="312">
                  <c:v>3.04</c:v>
                </c:pt>
                <c:pt idx="313">
                  <c:v>3.07</c:v>
                </c:pt>
                <c:pt idx="314">
                  <c:v>3.03</c:v>
                </c:pt>
                <c:pt idx="315">
                  <c:v>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6-7A4C-8A92-632278256BEE}"/>
            </c:ext>
          </c:extLst>
        </c:ser>
        <c:ser>
          <c:idx val="1"/>
          <c:order val="1"/>
          <c:tx>
            <c:v>Njemačka</c:v>
          </c:tx>
          <c:spPr>
            <a:ln w="2196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18'!$B$20:$B$335</c:f>
              <c:strCache>
                <c:ptCount val="316"/>
                <c:pt idx="0">
                  <c:v>2000Jan</c:v>
                </c:pt>
                <c:pt idx="1">
                  <c:v>2000Feb</c:v>
                </c:pt>
                <c:pt idx="2">
                  <c:v>2000Mar</c:v>
                </c:pt>
                <c:pt idx="3">
                  <c:v>2000Apr</c:v>
                </c:pt>
                <c:pt idx="4">
                  <c:v>2000May</c:v>
                </c:pt>
                <c:pt idx="5">
                  <c:v>2000Jun</c:v>
                </c:pt>
                <c:pt idx="6">
                  <c:v>2000Jul</c:v>
                </c:pt>
                <c:pt idx="7">
                  <c:v>2000Aug</c:v>
                </c:pt>
                <c:pt idx="8">
                  <c:v>2000Sep</c:v>
                </c:pt>
                <c:pt idx="9">
                  <c:v>2000Oct</c:v>
                </c:pt>
                <c:pt idx="10">
                  <c:v>2000Nov</c:v>
                </c:pt>
                <c:pt idx="11">
                  <c:v>2000Dec</c:v>
                </c:pt>
                <c:pt idx="12">
                  <c:v>2001Jan</c:v>
                </c:pt>
                <c:pt idx="13">
                  <c:v>2001Feb</c:v>
                </c:pt>
                <c:pt idx="14">
                  <c:v>2001Mar</c:v>
                </c:pt>
                <c:pt idx="15">
                  <c:v>2001Apr</c:v>
                </c:pt>
                <c:pt idx="16">
                  <c:v>2001May</c:v>
                </c:pt>
                <c:pt idx="17">
                  <c:v>2001Jun</c:v>
                </c:pt>
                <c:pt idx="18">
                  <c:v>2001Jul</c:v>
                </c:pt>
                <c:pt idx="19">
                  <c:v>2001Aug</c:v>
                </c:pt>
                <c:pt idx="20">
                  <c:v>2001Sep</c:v>
                </c:pt>
                <c:pt idx="21">
                  <c:v>2001Oct</c:v>
                </c:pt>
                <c:pt idx="22">
                  <c:v>2001Nov</c:v>
                </c:pt>
                <c:pt idx="23">
                  <c:v>2001Dec</c:v>
                </c:pt>
                <c:pt idx="24">
                  <c:v>2002Jan</c:v>
                </c:pt>
                <c:pt idx="25">
                  <c:v>2002Feb</c:v>
                </c:pt>
                <c:pt idx="26">
                  <c:v>2002Mar</c:v>
                </c:pt>
                <c:pt idx="27">
                  <c:v>2002Apr</c:v>
                </c:pt>
                <c:pt idx="28">
                  <c:v>2002May</c:v>
                </c:pt>
                <c:pt idx="29">
                  <c:v>2002Jun</c:v>
                </c:pt>
                <c:pt idx="30">
                  <c:v>2002Jul</c:v>
                </c:pt>
                <c:pt idx="31">
                  <c:v>2002Aug</c:v>
                </c:pt>
                <c:pt idx="32">
                  <c:v>2002Sep</c:v>
                </c:pt>
                <c:pt idx="33">
                  <c:v>2002Oct</c:v>
                </c:pt>
                <c:pt idx="34">
                  <c:v>2002Nov</c:v>
                </c:pt>
                <c:pt idx="35">
                  <c:v>2002Dec</c:v>
                </c:pt>
                <c:pt idx="36">
                  <c:v>2003Jan</c:v>
                </c:pt>
                <c:pt idx="37">
                  <c:v>2003Feb</c:v>
                </c:pt>
                <c:pt idx="38">
                  <c:v>2003Mar</c:v>
                </c:pt>
                <c:pt idx="39">
                  <c:v>2003Apr</c:v>
                </c:pt>
                <c:pt idx="40">
                  <c:v>2003May</c:v>
                </c:pt>
                <c:pt idx="41">
                  <c:v>2003Jun</c:v>
                </c:pt>
                <c:pt idx="42">
                  <c:v>2003Jul</c:v>
                </c:pt>
                <c:pt idx="43">
                  <c:v>2003Aug</c:v>
                </c:pt>
                <c:pt idx="44">
                  <c:v>2003Sep</c:v>
                </c:pt>
                <c:pt idx="45">
                  <c:v>2003Oct</c:v>
                </c:pt>
                <c:pt idx="46">
                  <c:v>2003Nov</c:v>
                </c:pt>
                <c:pt idx="47">
                  <c:v>2003Dec</c:v>
                </c:pt>
                <c:pt idx="48">
                  <c:v>2004Jan</c:v>
                </c:pt>
                <c:pt idx="49">
                  <c:v>2004Feb</c:v>
                </c:pt>
                <c:pt idx="50">
                  <c:v>2004Mar</c:v>
                </c:pt>
                <c:pt idx="51">
                  <c:v>2004Apr</c:v>
                </c:pt>
                <c:pt idx="52">
                  <c:v>2004May</c:v>
                </c:pt>
                <c:pt idx="53">
                  <c:v>2004Jun</c:v>
                </c:pt>
                <c:pt idx="54">
                  <c:v>2004Jul</c:v>
                </c:pt>
                <c:pt idx="55">
                  <c:v>2004Aug</c:v>
                </c:pt>
                <c:pt idx="56">
                  <c:v>2004Sep</c:v>
                </c:pt>
                <c:pt idx="57">
                  <c:v>2004Oct</c:v>
                </c:pt>
                <c:pt idx="58">
                  <c:v>2004Nov</c:v>
                </c:pt>
                <c:pt idx="59">
                  <c:v>2004Dec</c:v>
                </c:pt>
                <c:pt idx="60">
                  <c:v>2005Jan</c:v>
                </c:pt>
                <c:pt idx="61">
                  <c:v>2005Feb</c:v>
                </c:pt>
                <c:pt idx="62">
                  <c:v>2005Mar</c:v>
                </c:pt>
                <c:pt idx="63">
                  <c:v>2005Apr</c:v>
                </c:pt>
                <c:pt idx="64">
                  <c:v>2005May</c:v>
                </c:pt>
                <c:pt idx="65">
                  <c:v>2005Jun</c:v>
                </c:pt>
                <c:pt idx="66">
                  <c:v>2005Jul</c:v>
                </c:pt>
                <c:pt idx="67">
                  <c:v>2005Aug</c:v>
                </c:pt>
                <c:pt idx="68">
                  <c:v>2005Sep</c:v>
                </c:pt>
                <c:pt idx="69">
                  <c:v>2005Oct</c:v>
                </c:pt>
                <c:pt idx="70">
                  <c:v>2005Nov</c:v>
                </c:pt>
                <c:pt idx="71">
                  <c:v>2005Dec</c:v>
                </c:pt>
                <c:pt idx="72">
                  <c:v>2006Jan</c:v>
                </c:pt>
                <c:pt idx="73">
                  <c:v>2006Feb</c:v>
                </c:pt>
                <c:pt idx="74">
                  <c:v>2006Mar</c:v>
                </c:pt>
                <c:pt idx="75">
                  <c:v>2006Apr</c:v>
                </c:pt>
                <c:pt idx="76">
                  <c:v>2006May</c:v>
                </c:pt>
                <c:pt idx="77">
                  <c:v>2006Jun</c:v>
                </c:pt>
                <c:pt idx="78">
                  <c:v>2006Jul</c:v>
                </c:pt>
                <c:pt idx="79">
                  <c:v>2006Aug</c:v>
                </c:pt>
                <c:pt idx="80">
                  <c:v>2006Sep</c:v>
                </c:pt>
                <c:pt idx="81">
                  <c:v>2006Oct</c:v>
                </c:pt>
                <c:pt idx="82">
                  <c:v>2006Nov</c:v>
                </c:pt>
                <c:pt idx="83">
                  <c:v>2006Dec</c:v>
                </c:pt>
                <c:pt idx="84">
                  <c:v>2007Jan</c:v>
                </c:pt>
                <c:pt idx="85">
                  <c:v>2007Feb</c:v>
                </c:pt>
                <c:pt idx="86">
                  <c:v>2007Mar</c:v>
                </c:pt>
                <c:pt idx="87">
                  <c:v>2007Apr</c:v>
                </c:pt>
                <c:pt idx="88">
                  <c:v>2007May</c:v>
                </c:pt>
                <c:pt idx="89">
                  <c:v>2007Jun</c:v>
                </c:pt>
                <c:pt idx="90">
                  <c:v>2007Jul</c:v>
                </c:pt>
                <c:pt idx="91">
                  <c:v>2007Aug</c:v>
                </c:pt>
                <c:pt idx="92">
                  <c:v>2007Sep</c:v>
                </c:pt>
                <c:pt idx="93">
                  <c:v>2007Oct</c:v>
                </c:pt>
                <c:pt idx="94">
                  <c:v>2007Nov</c:v>
                </c:pt>
                <c:pt idx="95">
                  <c:v>2007Dec</c:v>
                </c:pt>
                <c:pt idx="96">
                  <c:v>2008Jan</c:v>
                </c:pt>
                <c:pt idx="97">
                  <c:v>2008Feb</c:v>
                </c:pt>
                <c:pt idx="98">
                  <c:v>2008Mar</c:v>
                </c:pt>
                <c:pt idx="99">
                  <c:v>2008Apr</c:v>
                </c:pt>
                <c:pt idx="100">
                  <c:v>2008May</c:v>
                </c:pt>
                <c:pt idx="101">
                  <c:v>2008Jun</c:v>
                </c:pt>
                <c:pt idx="102">
                  <c:v>2008Jul</c:v>
                </c:pt>
                <c:pt idx="103">
                  <c:v>2008Aug</c:v>
                </c:pt>
                <c:pt idx="104">
                  <c:v>2008Sep</c:v>
                </c:pt>
                <c:pt idx="105">
                  <c:v>2008Oct</c:v>
                </c:pt>
                <c:pt idx="106">
                  <c:v>2008Nov</c:v>
                </c:pt>
                <c:pt idx="107">
                  <c:v>2008Dec</c:v>
                </c:pt>
                <c:pt idx="108">
                  <c:v>2009Jan</c:v>
                </c:pt>
                <c:pt idx="109">
                  <c:v>2009Feb</c:v>
                </c:pt>
                <c:pt idx="110">
                  <c:v>2009Mar</c:v>
                </c:pt>
                <c:pt idx="111">
                  <c:v>2009Apr</c:v>
                </c:pt>
                <c:pt idx="112">
                  <c:v>2009May</c:v>
                </c:pt>
                <c:pt idx="113">
                  <c:v>2009Jun</c:v>
                </c:pt>
                <c:pt idx="114">
                  <c:v>2009Jul</c:v>
                </c:pt>
                <c:pt idx="115">
                  <c:v>2009Aug</c:v>
                </c:pt>
                <c:pt idx="116">
                  <c:v>2009Sep</c:v>
                </c:pt>
                <c:pt idx="117">
                  <c:v>2009Oct</c:v>
                </c:pt>
                <c:pt idx="118">
                  <c:v>2009Nov</c:v>
                </c:pt>
                <c:pt idx="119">
                  <c:v>2009Dec</c:v>
                </c:pt>
                <c:pt idx="120">
                  <c:v>2010Jan</c:v>
                </c:pt>
                <c:pt idx="121">
                  <c:v>2010Feb</c:v>
                </c:pt>
                <c:pt idx="122">
                  <c:v>2010Mar</c:v>
                </c:pt>
                <c:pt idx="123">
                  <c:v>2010Apr</c:v>
                </c:pt>
                <c:pt idx="124">
                  <c:v>2010May</c:v>
                </c:pt>
                <c:pt idx="125">
                  <c:v>2010Jun</c:v>
                </c:pt>
                <c:pt idx="126">
                  <c:v>2010Jul</c:v>
                </c:pt>
                <c:pt idx="127">
                  <c:v>2010Aug</c:v>
                </c:pt>
                <c:pt idx="128">
                  <c:v>2010Sep</c:v>
                </c:pt>
                <c:pt idx="129">
                  <c:v>2010Oct</c:v>
                </c:pt>
                <c:pt idx="130">
                  <c:v>2010Nov</c:v>
                </c:pt>
                <c:pt idx="131">
                  <c:v>2010Dec</c:v>
                </c:pt>
                <c:pt idx="132">
                  <c:v>2011Jan</c:v>
                </c:pt>
                <c:pt idx="133">
                  <c:v>2011Feb</c:v>
                </c:pt>
                <c:pt idx="134">
                  <c:v>2011Mar</c:v>
                </c:pt>
                <c:pt idx="135">
                  <c:v>2011Apr</c:v>
                </c:pt>
                <c:pt idx="136">
                  <c:v>2011May</c:v>
                </c:pt>
                <c:pt idx="137">
                  <c:v>2011Jun</c:v>
                </c:pt>
                <c:pt idx="138">
                  <c:v>2011Jul</c:v>
                </c:pt>
                <c:pt idx="139">
                  <c:v>2011Aug</c:v>
                </c:pt>
                <c:pt idx="140">
                  <c:v>2011Sep</c:v>
                </c:pt>
                <c:pt idx="141">
                  <c:v>2011Oct</c:v>
                </c:pt>
                <c:pt idx="142">
                  <c:v>2011Nov</c:v>
                </c:pt>
                <c:pt idx="143">
                  <c:v>Dec-11</c:v>
                </c:pt>
                <c:pt idx="144">
                  <c:v>Jan-12</c:v>
                </c:pt>
                <c:pt idx="145">
                  <c:v>Feb-12</c:v>
                </c:pt>
                <c:pt idx="146">
                  <c:v>Mar-12</c:v>
                </c:pt>
                <c:pt idx="147">
                  <c:v>Apr-12</c:v>
                </c:pt>
                <c:pt idx="148">
                  <c:v>May-12</c:v>
                </c:pt>
                <c:pt idx="149">
                  <c:v>Jun-12</c:v>
                </c:pt>
                <c:pt idx="150">
                  <c:v>Jul-12</c:v>
                </c:pt>
                <c:pt idx="151">
                  <c:v>Aug-12</c:v>
                </c:pt>
                <c:pt idx="152">
                  <c:v>Sep-12</c:v>
                </c:pt>
                <c:pt idx="153">
                  <c:v>Oct-12</c:v>
                </c:pt>
                <c:pt idx="154">
                  <c:v>Nov-12</c:v>
                </c:pt>
                <c:pt idx="155">
                  <c:v>Dec-12</c:v>
                </c:pt>
                <c:pt idx="156">
                  <c:v>Jan-13</c:v>
                </c:pt>
                <c:pt idx="157">
                  <c:v>Feb-13</c:v>
                </c:pt>
                <c:pt idx="158">
                  <c:v>Mar-13</c:v>
                </c:pt>
                <c:pt idx="159">
                  <c:v>Apr-13</c:v>
                </c:pt>
                <c:pt idx="160">
                  <c:v>May-13</c:v>
                </c:pt>
                <c:pt idx="161">
                  <c:v>Jun-13</c:v>
                </c:pt>
                <c:pt idx="162">
                  <c:v>Jul-13</c:v>
                </c:pt>
                <c:pt idx="163">
                  <c:v>Aug-13</c:v>
                </c:pt>
                <c:pt idx="164">
                  <c:v>Sep-13</c:v>
                </c:pt>
                <c:pt idx="165">
                  <c:v>Oct-13</c:v>
                </c:pt>
                <c:pt idx="166">
                  <c:v>Nov-13</c:v>
                </c:pt>
                <c:pt idx="167">
                  <c:v>Dec-13</c:v>
                </c:pt>
                <c:pt idx="168">
                  <c:v>Jan-14</c:v>
                </c:pt>
                <c:pt idx="169">
                  <c:v>Feb-14</c:v>
                </c:pt>
                <c:pt idx="170">
                  <c:v>Mar-14</c:v>
                </c:pt>
                <c:pt idx="171">
                  <c:v>Apr-14</c:v>
                </c:pt>
                <c:pt idx="172">
                  <c:v>May-14</c:v>
                </c:pt>
                <c:pt idx="173">
                  <c:v>Jun-14</c:v>
                </c:pt>
                <c:pt idx="174">
                  <c:v>Jul-14</c:v>
                </c:pt>
                <c:pt idx="175">
                  <c:v>Aug-14</c:v>
                </c:pt>
                <c:pt idx="176">
                  <c:v>Sep-14</c:v>
                </c:pt>
                <c:pt idx="177">
                  <c:v>Oct-14</c:v>
                </c:pt>
                <c:pt idx="178">
                  <c:v>Nov-14</c:v>
                </c:pt>
                <c:pt idx="179">
                  <c:v>Dec-14</c:v>
                </c:pt>
                <c:pt idx="180">
                  <c:v>Jan-15</c:v>
                </c:pt>
                <c:pt idx="181">
                  <c:v>Feb-15</c:v>
                </c:pt>
                <c:pt idx="182">
                  <c:v>Mar-15</c:v>
                </c:pt>
                <c:pt idx="183">
                  <c:v>Apr-15</c:v>
                </c:pt>
                <c:pt idx="184">
                  <c:v>May-15</c:v>
                </c:pt>
                <c:pt idx="185">
                  <c:v>Jun-15</c:v>
                </c:pt>
                <c:pt idx="186">
                  <c:v>Jul-15</c:v>
                </c:pt>
                <c:pt idx="187">
                  <c:v>Aug-15</c:v>
                </c:pt>
                <c:pt idx="188">
                  <c:v>Sep-15</c:v>
                </c:pt>
                <c:pt idx="189">
                  <c:v>Oct-15</c:v>
                </c:pt>
                <c:pt idx="190">
                  <c:v>Nov-15</c:v>
                </c:pt>
                <c:pt idx="191">
                  <c:v>Dec-15</c:v>
                </c:pt>
                <c:pt idx="192">
                  <c:v>Jan-16</c:v>
                </c:pt>
                <c:pt idx="193">
                  <c:v>Feb-16</c:v>
                </c:pt>
                <c:pt idx="194">
                  <c:v>Mar-16</c:v>
                </c:pt>
                <c:pt idx="195">
                  <c:v>Apr-16</c:v>
                </c:pt>
                <c:pt idx="196">
                  <c:v>May-16</c:v>
                </c:pt>
                <c:pt idx="197">
                  <c:v>Jun-16</c:v>
                </c:pt>
                <c:pt idx="198">
                  <c:v>Jul-16</c:v>
                </c:pt>
                <c:pt idx="199">
                  <c:v>Aug-16</c:v>
                </c:pt>
                <c:pt idx="200">
                  <c:v>Sep-16</c:v>
                </c:pt>
                <c:pt idx="201">
                  <c:v>Oct-16</c:v>
                </c:pt>
                <c:pt idx="202">
                  <c:v>Nov-16</c:v>
                </c:pt>
                <c:pt idx="203">
                  <c:v>Dec-16</c:v>
                </c:pt>
                <c:pt idx="204">
                  <c:v>Jan-17</c:v>
                </c:pt>
                <c:pt idx="205">
                  <c:v>Feb-17</c:v>
                </c:pt>
                <c:pt idx="206">
                  <c:v>Mar-17</c:v>
                </c:pt>
                <c:pt idx="207">
                  <c:v>Apr-17</c:v>
                </c:pt>
                <c:pt idx="208">
                  <c:v>May-17</c:v>
                </c:pt>
                <c:pt idx="209">
                  <c:v>Jun-17</c:v>
                </c:pt>
                <c:pt idx="210">
                  <c:v>Jul-17</c:v>
                </c:pt>
                <c:pt idx="211">
                  <c:v>Aug-17</c:v>
                </c:pt>
                <c:pt idx="212">
                  <c:v>Sep-17</c:v>
                </c:pt>
                <c:pt idx="213">
                  <c:v>Oct-17</c:v>
                </c:pt>
                <c:pt idx="214">
                  <c:v>Nov-17</c:v>
                </c:pt>
                <c:pt idx="215">
                  <c:v>Dec-17</c:v>
                </c:pt>
                <c:pt idx="216">
                  <c:v>Jan-18</c:v>
                </c:pt>
                <c:pt idx="217">
                  <c:v>Feb-18</c:v>
                </c:pt>
                <c:pt idx="218">
                  <c:v>Mar-18</c:v>
                </c:pt>
                <c:pt idx="219">
                  <c:v>Apr-18</c:v>
                </c:pt>
                <c:pt idx="220">
                  <c:v>May-18</c:v>
                </c:pt>
                <c:pt idx="221">
                  <c:v>Jun-18</c:v>
                </c:pt>
                <c:pt idx="222">
                  <c:v>Jul-18</c:v>
                </c:pt>
                <c:pt idx="223">
                  <c:v>Aug-18</c:v>
                </c:pt>
                <c:pt idx="224">
                  <c:v>Sep-18</c:v>
                </c:pt>
                <c:pt idx="225">
                  <c:v>Oct-18</c:v>
                </c:pt>
                <c:pt idx="226">
                  <c:v>Nov-18</c:v>
                </c:pt>
                <c:pt idx="227">
                  <c:v>Dec-18</c:v>
                </c:pt>
                <c:pt idx="228">
                  <c:v>Jan-19</c:v>
                </c:pt>
                <c:pt idx="229">
                  <c:v>Feb-19</c:v>
                </c:pt>
                <c:pt idx="230">
                  <c:v>Mar-19</c:v>
                </c:pt>
                <c:pt idx="231">
                  <c:v>Apr-19</c:v>
                </c:pt>
                <c:pt idx="232">
                  <c:v>May-19</c:v>
                </c:pt>
                <c:pt idx="233">
                  <c:v>Jun-19</c:v>
                </c:pt>
                <c:pt idx="234">
                  <c:v>Jul-19</c:v>
                </c:pt>
                <c:pt idx="235">
                  <c:v>Aug-19</c:v>
                </c:pt>
                <c:pt idx="236">
                  <c:v>Sep-19</c:v>
                </c:pt>
                <c:pt idx="237">
                  <c:v>Oct-19</c:v>
                </c:pt>
                <c:pt idx="238">
                  <c:v>Nov-19</c:v>
                </c:pt>
                <c:pt idx="239">
                  <c:v>Dec-19</c:v>
                </c:pt>
                <c:pt idx="240">
                  <c:v>Jan-20</c:v>
                </c:pt>
                <c:pt idx="241">
                  <c:v>Feb-20</c:v>
                </c:pt>
                <c:pt idx="242">
                  <c:v>Mar-20</c:v>
                </c:pt>
                <c:pt idx="243">
                  <c:v>Apr-20</c:v>
                </c:pt>
                <c:pt idx="244">
                  <c:v>May-20</c:v>
                </c:pt>
                <c:pt idx="245">
                  <c:v>Jun-20</c:v>
                </c:pt>
                <c:pt idx="246">
                  <c:v>Jul-20</c:v>
                </c:pt>
                <c:pt idx="247">
                  <c:v>Aug-20</c:v>
                </c:pt>
                <c:pt idx="248">
                  <c:v>Sep-20</c:v>
                </c:pt>
                <c:pt idx="249">
                  <c:v>Oct-20</c:v>
                </c:pt>
                <c:pt idx="250">
                  <c:v>Nov-20</c:v>
                </c:pt>
                <c:pt idx="251">
                  <c:v>Dec-20</c:v>
                </c:pt>
                <c:pt idx="252">
                  <c:v>Jan-21</c:v>
                </c:pt>
                <c:pt idx="253">
                  <c:v>Feb-21</c:v>
                </c:pt>
                <c:pt idx="254">
                  <c:v>Mar-21</c:v>
                </c:pt>
                <c:pt idx="255">
                  <c:v>Apr-21</c:v>
                </c:pt>
                <c:pt idx="256">
                  <c:v>May-21</c:v>
                </c:pt>
                <c:pt idx="257">
                  <c:v>Jun-21</c:v>
                </c:pt>
                <c:pt idx="258">
                  <c:v>Jul-21</c:v>
                </c:pt>
                <c:pt idx="259">
                  <c:v>Aug-21</c:v>
                </c:pt>
                <c:pt idx="260">
                  <c:v>Sep-21</c:v>
                </c:pt>
                <c:pt idx="261">
                  <c:v>Oct-21</c:v>
                </c:pt>
                <c:pt idx="262">
                  <c:v>Nov-21</c:v>
                </c:pt>
                <c:pt idx="263">
                  <c:v>Dec-21</c:v>
                </c:pt>
                <c:pt idx="264">
                  <c:v>Jan-22</c:v>
                </c:pt>
                <c:pt idx="265">
                  <c:v>Feb-22</c:v>
                </c:pt>
                <c:pt idx="266">
                  <c:v>Mar-22</c:v>
                </c:pt>
                <c:pt idx="267">
                  <c:v>Apr-22</c:v>
                </c:pt>
                <c:pt idx="268">
                  <c:v>May-22</c:v>
                </c:pt>
                <c:pt idx="269">
                  <c:v>Jun-22</c:v>
                </c:pt>
                <c:pt idx="270">
                  <c:v>Jul-22</c:v>
                </c:pt>
                <c:pt idx="271">
                  <c:v>Aug-22</c:v>
                </c:pt>
                <c:pt idx="272">
                  <c:v>Sep-22</c:v>
                </c:pt>
                <c:pt idx="273">
                  <c:v>Oct-22</c:v>
                </c:pt>
                <c:pt idx="274">
                  <c:v>Nov-22</c:v>
                </c:pt>
                <c:pt idx="275">
                  <c:v>Dec-22</c:v>
                </c:pt>
                <c:pt idx="276">
                  <c:v>Jan-23</c:v>
                </c:pt>
                <c:pt idx="277">
                  <c:v>Feb-23</c:v>
                </c:pt>
                <c:pt idx="278">
                  <c:v>Mar-23</c:v>
                </c:pt>
                <c:pt idx="279">
                  <c:v>Apr-23</c:v>
                </c:pt>
                <c:pt idx="280">
                  <c:v>May-23</c:v>
                </c:pt>
                <c:pt idx="281">
                  <c:v>Jun-23</c:v>
                </c:pt>
                <c:pt idx="282">
                  <c:v>Jul-23</c:v>
                </c:pt>
                <c:pt idx="283">
                  <c:v>Aug-23</c:v>
                </c:pt>
                <c:pt idx="284">
                  <c:v>Sep-23</c:v>
                </c:pt>
                <c:pt idx="285">
                  <c:v>Oct-23</c:v>
                </c:pt>
                <c:pt idx="286">
                  <c:v>Nov-23</c:v>
                </c:pt>
                <c:pt idx="287">
                  <c:v>Dec-23</c:v>
                </c:pt>
                <c:pt idx="288">
                  <c:v>Jan-24</c:v>
                </c:pt>
                <c:pt idx="289">
                  <c:v>Feb-24</c:v>
                </c:pt>
                <c:pt idx="290">
                  <c:v>Mar-24</c:v>
                </c:pt>
                <c:pt idx="291">
                  <c:v>Apr-24</c:v>
                </c:pt>
                <c:pt idx="292">
                  <c:v>May-24</c:v>
                </c:pt>
                <c:pt idx="293">
                  <c:v>Jun-24</c:v>
                </c:pt>
                <c:pt idx="294">
                  <c:v>Jul-24</c:v>
                </c:pt>
                <c:pt idx="295">
                  <c:v>Aug-24</c:v>
                </c:pt>
                <c:pt idx="296">
                  <c:v>Sep-24</c:v>
                </c:pt>
                <c:pt idx="297">
                  <c:v>Oct-24</c:v>
                </c:pt>
                <c:pt idx="298">
                  <c:v>Nov-24</c:v>
                </c:pt>
                <c:pt idx="299">
                  <c:v>Dec-24</c:v>
                </c:pt>
                <c:pt idx="300">
                  <c:v>Jan-25</c:v>
                </c:pt>
                <c:pt idx="301">
                  <c:v>Feb-25</c:v>
                </c:pt>
                <c:pt idx="302">
                  <c:v>Mar-25</c:v>
                </c:pt>
                <c:pt idx="303">
                  <c:v>Apr-25</c:v>
                </c:pt>
                <c:pt idx="304">
                  <c:v>May-25</c:v>
                </c:pt>
                <c:pt idx="305">
                  <c:v>Jun-25</c:v>
                </c:pt>
                <c:pt idx="306">
                  <c:v>Jul-25</c:v>
                </c:pt>
                <c:pt idx="307">
                  <c:v>Aug-25</c:v>
                </c:pt>
                <c:pt idx="308">
                  <c:v>Sep-25</c:v>
                </c:pt>
                <c:pt idx="309">
                  <c:v>Oct-25</c:v>
                </c:pt>
                <c:pt idx="310">
                  <c:v>Nov-25</c:v>
                </c:pt>
                <c:pt idx="311">
                  <c:v>Dec-25</c:v>
                </c:pt>
                <c:pt idx="312">
                  <c:v>Jan-26</c:v>
                </c:pt>
                <c:pt idx="313">
                  <c:v>Feb-26</c:v>
                </c:pt>
                <c:pt idx="314">
                  <c:v>Mar-26</c:v>
                </c:pt>
                <c:pt idx="315">
                  <c:v>Apr-26</c:v>
                </c:pt>
              </c:strCache>
            </c:strRef>
          </c:cat>
          <c:val>
            <c:numRef>
              <c:f>'Slika 18'!$C$20:$C$335</c:f>
              <c:numCache>
                <c:formatCode>General</c:formatCode>
                <c:ptCount val="316"/>
                <c:pt idx="0">
                  <c:v>6.71</c:v>
                </c:pt>
                <c:pt idx="1">
                  <c:v>6.78</c:v>
                </c:pt>
                <c:pt idx="2">
                  <c:v>6.66</c:v>
                </c:pt>
                <c:pt idx="3">
                  <c:v>6.56</c:v>
                </c:pt>
                <c:pt idx="4">
                  <c:v>6.75</c:v>
                </c:pt>
                <c:pt idx="5">
                  <c:v>6.66</c:v>
                </c:pt>
                <c:pt idx="6">
                  <c:v>6.72</c:v>
                </c:pt>
                <c:pt idx="7">
                  <c:v>6.71</c:v>
                </c:pt>
                <c:pt idx="8">
                  <c:v>6.74</c:v>
                </c:pt>
                <c:pt idx="9">
                  <c:v>6.7</c:v>
                </c:pt>
                <c:pt idx="10">
                  <c:v>6.66</c:v>
                </c:pt>
                <c:pt idx="11">
                  <c:v>6.46</c:v>
                </c:pt>
                <c:pt idx="12">
                  <c:v>6.24</c:v>
                </c:pt>
                <c:pt idx="13">
                  <c:v>6.19</c:v>
                </c:pt>
                <c:pt idx="14">
                  <c:v>6.14</c:v>
                </c:pt>
                <c:pt idx="15">
                  <c:v>6.13</c:v>
                </c:pt>
                <c:pt idx="16">
                  <c:v>6.22</c:v>
                </c:pt>
                <c:pt idx="17">
                  <c:v>6.24</c:v>
                </c:pt>
                <c:pt idx="18">
                  <c:v>6.26</c:v>
                </c:pt>
                <c:pt idx="19">
                  <c:v>6.15</c:v>
                </c:pt>
                <c:pt idx="20">
                  <c:v>6.1</c:v>
                </c:pt>
                <c:pt idx="21">
                  <c:v>5.93</c:v>
                </c:pt>
                <c:pt idx="22">
                  <c:v>5.72</c:v>
                </c:pt>
                <c:pt idx="23">
                  <c:v>5.89</c:v>
                </c:pt>
                <c:pt idx="24">
                  <c:v>5.97</c:v>
                </c:pt>
                <c:pt idx="25">
                  <c:v>6.07</c:v>
                </c:pt>
                <c:pt idx="26">
                  <c:v>6.28</c:v>
                </c:pt>
                <c:pt idx="27">
                  <c:v>6.32</c:v>
                </c:pt>
                <c:pt idx="28">
                  <c:v>6.32</c:v>
                </c:pt>
                <c:pt idx="29">
                  <c:v>6.23</c:v>
                </c:pt>
                <c:pt idx="30">
                  <c:v>6.12</c:v>
                </c:pt>
                <c:pt idx="31">
                  <c:v>5.86</c:v>
                </c:pt>
                <c:pt idx="32">
                  <c:v>5.71</c:v>
                </c:pt>
                <c:pt idx="33">
                  <c:v>5.69</c:v>
                </c:pt>
                <c:pt idx="34">
                  <c:v>5.64</c:v>
                </c:pt>
                <c:pt idx="35">
                  <c:v>5.54</c:v>
                </c:pt>
                <c:pt idx="36">
                  <c:v>5.38</c:v>
                </c:pt>
                <c:pt idx="37">
                  <c:v>5.19</c:v>
                </c:pt>
                <c:pt idx="38">
                  <c:v>5.12</c:v>
                </c:pt>
                <c:pt idx="39">
                  <c:v>5.17</c:v>
                </c:pt>
                <c:pt idx="40">
                  <c:v>5.03</c:v>
                </c:pt>
                <c:pt idx="41">
                  <c:v>4.8499999999999996</c:v>
                </c:pt>
                <c:pt idx="42">
                  <c:v>4.8499999999999996</c:v>
                </c:pt>
                <c:pt idx="43">
                  <c:v>4.91</c:v>
                </c:pt>
                <c:pt idx="44">
                  <c:v>5.03</c:v>
                </c:pt>
                <c:pt idx="45">
                  <c:v>5.08</c:v>
                </c:pt>
                <c:pt idx="46">
                  <c:v>5.12</c:v>
                </c:pt>
                <c:pt idx="47">
                  <c:v>5.19</c:v>
                </c:pt>
                <c:pt idx="48">
                  <c:v>5.19</c:v>
                </c:pt>
                <c:pt idx="49">
                  <c:v>5.03</c:v>
                </c:pt>
                <c:pt idx="50">
                  <c:v>4.9800000000000004</c:v>
                </c:pt>
                <c:pt idx="51">
                  <c:v>4.95</c:v>
                </c:pt>
                <c:pt idx="52">
                  <c:v>4.9400000000000004</c:v>
                </c:pt>
                <c:pt idx="53">
                  <c:v>5.09</c:v>
                </c:pt>
                <c:pt idx="54">
                  <c:v>5.1100000000000003</c:v>
                </c:pt>
                <c:pt idx="55">
                  <c:v>4.99</c:v>
                </c:pt>
                <c:pt idx="56">
                  <c:v>4.97</c:v>
                </c:pt>
                <c:pt idx="57">
                  <c:v>4.88</c:v>
                </c:pt>
                <c:pt idx="58">
                  <c:v>4.76</c:v>
                </c:pt>
                <c:pt idx="59">
                  <c:v>4.67</c:v>
                </c:pt>
                <c:pt idx="60">
                  <c:v>4.62</c:v>
                </c:pt>
                <c:pt idx="61">
                  <c:v>4.4800000000000004</c:v>
                </c:pt>
                <c:pt idx="62">
                  <c:v>4.5199999999999996</c:v>
                </c:pt>
                <c:pt idx="63">
                  <c:v>4.58</c:v>
                </c:pt>
                <c:pt idx="64">
                  <c:v>4.4000000000000004</c:v>
                </c:pt>
                <c:pt idx="65">
                  <c:v>4.26</c:v>
                </c:pt>
                <c:pt idx="66">
                  <c:v>4.2300000000000004</c:v>
                </c:pt>
                <c:pt idx="67">
                  <c:v>4.1900000000000004</c:v>
                </c:pt>
                <c:pt idx="68">
                  <c:v>4.16</c:v>
                </c:pt>
                <c:pt idx="69">
                  <c:v>4.18</c:v>
                </c:pt>
                <c:pt idx="70">
                  <c:v>4.25</c:v>
                </c:pt>
                <c:pt idx="71">
                  <c:v>4.32</c:v>
                </c:pt>
                <c:pt idx="72">
                  <c:v>4.3499999999999996</c:v>
                </c:pt>
                <c:pt idx="73">
                  <c:v>4.3099999999999996</c:v>
                </c:pt>
                <c:pt idx="74">
                  <c:v>4.3899999999999997</c:v>
                </c:pt>
                <c:pt idx="75">
                  <c:v>4.5599999999999996</c:v>
                </c:pt>
                <c:pt idx="76">
                  <c:v>4.5599999999999996</c:v>
                </c:pt>
                <c:pt idx="77">
                  <c:v>4.63</c:v>
                </c:pt>
                <c:pt idx="78">
                  <c:v>4.8</c:v>
                </c:pt>
                <c:pt idx="79">
                  <c:v>4.76</c:v>
                </c:pt>
                <c:pt idx="80">
                  <c:v>4.6900000000000004</c:v>
                </c:pt>
                <c:pt idx="81">
                  <c:v>4.6500000000000004</c:v>
                </c:pt>
                <c:pt idx="82">
                  <c:v>4.6100000000000003</c:v>
                </c:pt>
                <c:pt idx="83">
                  <c:v>4.5599999999999996</c:v>
                </c:pt>
                <c:pt idx="84">
                  <c:v>4.67</c:v>
                </c:pt>
                <c:pt idx="85">
                  <c:v>4.78</c:v>
                </c:pt>
                <c:pt idx="86">
                  <c:v>4.76</c:v>
                </c:pt>
                <c:pt idx="87">
                  <c:v>4.8099999999999996</c:v>
                </c:pt>
                <c:pt idx="88">
                  <c:v>4.8499999999999996</c:v>
                </c:pt>
                <c:pt idx="89">
                  <c:v>5.03</c:v>
                </c:pt>
                <c:pt idx="90">
                  <c:v>5.16</c:v>
                </c:pt>
                <c:pt idx="91">
                  <c:v>5.16</c:v>
                </c:pt>
                <c:pt idx="92">
                  <c:v>5.08</c:v>
                </c:pt>
                <c:pt idx="93">
                  <c:v>5.08</c:v>
                </c:pt>
                <c:pt idx="94">
                  <c:v>5.0199999999999996</c:v>
                </c:pt>
                <c:pt idx="95">
                  <c:v>5.01</c:v>
                </c:pt>
                <c:pt idx="96">
                  <c:v>5.0599999999999996</c:v>
                </c:pt>
                <c:pt idx="97">
                  <c:v>4.8899999999999997</c:v>
                </c:pt>
                <c:pt idx="98">
                  <c:v>4.88</c:v>
                </c:pt>
                <c:pt idx="99">
                  <c:v>4.97</c:v>
                </c:pt>
                <c:pt idx="100">
                  <c:v>4.97</c:v>
                </c:pt>
                <c:pt idx="101">
                  <c:v>5.09</c:v>
                </c:pt>
                <c:pt idx="102">
                  <c:v>5.28</c:v>
                </c:pt>
                <c:pt idx="103">
                  <c:v>5.3</c:v>
                </c:pt>
                <c:pt idx="104">
                  <c:v>5.21</c:v>
                </c:pt>
                <c:pt idx="105">
                  <c:v>5.12</c:v>
                </c:pt>
                <c:pt idx="106">
                  <c:v>5.01</c:v>
                </c:pt>
                <c:pt idx="107">
                  <c:v>4.7300000000000004</c:v>
                </c:pt>
                <c:pt idx="108">
                  <c:v>4.7699999999999996</c:v>
                </c:pt>
                <c:pt idx="109">
                  <c:v>4.5999999999999996</c:v>
                </c:pt>
                <c:pt idx="110">
                  <c:v>4.49</c:v>
                </c:pt>
                <c:pt idx="111">
                  <c:v>4.54</c:v>
                </c:pt>
                <c:pt idx="112">
                  <c:v>4.47</c:v>
                </c:pt>
                <c:pt idx="113">
                  <c:v>4.53</c:v>
                </c:pt>
                <c:pt idx="114">
                  <c:v>4.54</c:v>
                </c:pt>
                <c:pt idx="115">
                  <c:v>4.51</c:v>
                </c:pt>
                <c:pt idx="116">
                  <c:v>4.45</c:v>
                </c:pt>
                <c:pt idx="117">
                  <c:v>4.41</c:v>
                </c:pt>
                <c:pt idx="118">
                  <c:v>4.32</c:v>
                </c:pt>
                <c:pt idx="119">
                  <c:v>4.38</c:v>
                </c:pt>
                <c:pt idx="120">
                  <c:v>4.49</c:v>
                </c:pt>
                <c:pt idx="121">
                  <c:v>4.34</c:v>
                </c:pt>
                <c:pt idx="122">
                  <c:v>4.3</c:v>
                </c:pt>
                <c:pt idx="123">
                  <c:v>4.3600000000000003</c:v>
                </c:pt>
                <c:pt idx="124">
                  <c:v>4.0999999999999996</c:v>
                </c:pt>
                <c:pt idx="125">
                  <c:v>3.88</c:v>
                </c:pt>
                <c:pt idx="126">
                  <c:v>3.77</c:v>
                </c:pt>
                <c:pt idx="127">
                  <c:v>3.8</c:v>
                </c:pt>
                <c:pt idx="128">
                  <c:v>3.62</c:v>
                </c:pt>
                <c:pt idx="129">
                  <c:v>3.61</c:v>
                </c:pt>
                <c:pt idx="130">
                  <c:v>3.66</c:v>
                </c:pt>
                <c:pt idx="131">
                  <c:v>3.79</c:v>
                </c:pt>
                <c:pt idx="132">
                  <c:v>4.05</c:v>
                </c:pt>
                <c:pt idx="133">
                  <c:v>4.1500000000000004</c:v>
                </c:pt>
                <c:pt idx="134">
                  <c:v>4.26</c:v>
                </c:pt>
                <c:pt idx="135">
                  <c:v>4.4800000000000004</c:v>
                </c:pt>
                <c:pt idx="136">
                  <c:v>4.4000000000000004</c:v>
                </c:pt>
                <c:pt idx="137">
                  <c:v>4.3099999999999996</c:v>
                </c:pt>
                <c:pt idx="138">
                  <c:v>4.24</c:v>
                </c:pt>
                <c:pt idx="139">
                  <c:v>4.0999999999999996</c:v>
                </c:pt>
                <c:pt idx="140">
                  <c:v>3.78</c:v>
                </c:pt>
                <c:pt idx="141">
                  <c:v>3.64</c:v>
                </c:pt>
                <c:pt idx="142">
                  <c:v>3.54</c:v>
                </c:pt>
                <c:pt idx="143">
                  <c:v>3.49</c:v>
                </c:pt>
                <c:pt idx="144">
                  <c:v>3.59</c:v>
                </c:pt>
                <c:pt idx="145">
                  <c:v>3.49</c:v>
                </c:pt>
                <c:pt idx="146">
                  <c:v>3.42</c:v>
                </c:pt>
                <c:pt idx="147">
                  <c:v>3.58</c:v>
                </c:pt>
                <c:pt idx="148">
                  <c:v>3.34</c:v>
                </c:pt>
                <c:pt idx="149">
                  <c:v>3.12</c:v>
                </c:pt>
                <c:pt idx="150">
                  <c:v>3.05</c:v>
                </c:pt>
                <c:pt idx="151">
                  <c:v>3.03</c:v>
                </c:pt>
                <c:pt idx="152">
                  <c:v>2.98</c:v>
                </c:pt>
                <c:pt idx="153">
                  <c:v>3</c:v>
                </c:pt>
                <c:pt idx="154">
                  <c:v>2.94</c:v>
                </c:pt>
                <c:pt idx="155">
                  <c:v>2.9</c:v>
                </c:pt>
                <c:pt idx="156">
                  <c:v>2.96</c:v>
                </c:pt>
                <c:pt idx="157">
                  <c:v>2.96</c:v>
                </c:pt>
                <c:pt idx="158">
                  <c:v>2.94</c:v>
                </c:pt>
                <c:pt idx="159">
                  <c:v>3</c:v>
                </c:pt>
                <c:pt idx="160">
                  <c:v>2.8</c:v>
                </c:pt>
                <c:pt idx="161">
                  <c:v>2.75</c:v>
                </c:pt>
                <c:pt idx="162">
                  <c:v>2.82</c:v>
                </c:pt>
                <c:pt idx="163">
                  <c:v>2.94</c:v>
                </c:pt>
                <c:pt idx="164">
                  <c:v>3.03</c:v>
                </c:pt>
                <c:pt idx="165">
                  <c:v>3.09</c:v>
                </c:pt>
                <c:pt idx="166">
                  <c:v>3.06</c:v>
                </c:pt>
                <c:pt idx="167">
                  <c:v>3.02</c:v>
                </c:pt>
                <c:pt idx="168">
                  <c:v>3.04</c:v>
                </c:pt>
                <c:pt idx="169">
                  <c:v>2.99</c:v>
                </c:pt>
                <c:pt idx="170">
                  <c:v>2.9</c:v>
                </c:pt>
                <c:pt idx="171">
                  <c:v>2.95</c:v>
                </c:pt>
                <c:pt idx="172">
                  <c:v>2.79</c:v>
                </c:pt>
                <c:pt idx="173">
                  <c:v>2.73</c:v>
                </c:pt>
                <c:pt idx="174">
                  <c:v>2.61</c:v>
                </c:pt>
                <c:pt idx="175">
                  <c:v>2.5</c:v>
                </c:pt>
                <c:pt idx="176">
                  <c:v>2.39</c:v>
                </c:pt>
                <c:pt idx="177">
                  <c:v>2.35</c:v>
                </c:pt>
                <c:pt idx="178">
                  <c:v>2.2799999999999998</c:v>
                </c:pt>
                <c:pt idx="179">
                  <c:v>2.19</c:v>
                </c:pt>
                <c:pt idx="180">
                  <c:v>1.83</c:v>
                </c:pt>
                <c:pt idx="181">
                  <c:v>1.99</c:v>
                </c:pt>
                <c:pt idx="182">
                  <c:v>1.88</c:v>
                </c:pt>
                <c:pt idx="183">
                  <c:v>1.95</c:v>
                </c:pt>
                <c:pt idx="184">
                  <c:v>1.78</c:v>
                </c:pt>
                <c:pt idx="185">
                  <c:v>1.92</c:v>
                </c:pt>
                <c:pt idx="186">
                  <c:v>2.1</c:v>
                </c:pt>
                <c:pt idx="187">
                  <c:v>2.15</c:v>
                </c:pt>
                <c:pt idx="188">
                  <c:v>2.12</c:v>
                </c:pt>
                <c:pt idx="189">
                  <c:v>2.14</c:v>
                </c:pt>
                <c:pt idx="190">
                  <c:v>2.09</c:v>
                </c:pt>
                <c:pt idx="191">
                  <c:v>2.0099999999999998</c:v>
                </c:pt>
                <c:pt idx="192">
                  <c:v>2.0499999999999998</c:v>
                </c:pt>
                <c:pt idx="193">
                  <c:v>1.97</c:v>
                </c:pt>
                <c:pt idx="194">
                  <c:v>1.86</c:v>
                </c:pt>
                <c:pt idx="195">
                  <c:v>1.97</c:v>
                </c:pt>
                <c:pt idx="196">
                  <c:v>1.83</c:v>
                </c:pt>
                <c:pt idx="197">
                  <c:v>1.79</c:v>
                </c:pt>
                <c:pt idx="198">
                  <c:v>1.75</c:v>
                </c:pt>
                <c:pt idx="199">
                  <c:v>1.69</c:v>
                </c:pt>
                <c:pt idx="200">
                  <c:v>1.66</c:v>
                </c:pt>
                <c:pt idx="201">
                  <c:v>1.66</c:v>
                </c:pt>
                <c:pt idx="202">
                  <c:v>1.68</c:v>
                </c:pt>
                <c:pt idx="203">
                  <c:v>1.73</c:v>
                </c:pt>
                <c:pt idx="204">
                  <c:v>1.86</c:v>
                </c:pt>
                <c:pt idx="205">
                  <c:v>1.9</c:v>
                </c:pt>
                <c:pt idx="206">
                  <c:v>1.89</c:v>
                </c:pt>
                <c:pt idx="207">
                  <c:v>1.92</c:v>
                </c:pt>
                <c:pt idx="208">
                  <c:v>1.88</c:v>
                </c:pt>
                <c:pt idx="209">
                  <c:v>1.89</c:v>
                </c:pt>
                <c:pt idx="210">
                  <c:v>1.92</c:v>
                </c:pt>
                <c:pt idx="211">
                  <c:v>1.98</c:v>
                </c:pt>
                <c:pt idx="212">
                  <c:v>1.96</c:v>
                </c:pt>
                <c:pt idx="213">
                  <c:v>1.96</c:v>
                </c:pt>
                <c:pt idx="214">
                  <c:v>1.94</c:v>
                </c:pt>
                <c:pt idx="215">
                  <c:v>1.86</c:v>
                </c:pt>
                <c:pt idx="216">
                  <c:v>1.92</c:v>
                </c:pt>
                <c:pt idx="217">
                  <c:v>1.92</c:v>
                </c:pt>
                <c:pt idx="218">
                  <c:v>1.98</c:v>
                </c:pt>
                <c:pt idx="219">
                  <c:v>1.96</c:v>
                </c:pt>
                <c:pt idx="220">
                  <c:v>2</c:v>
                </c:pt>
                <c:pt idx="221">
                  <c:v>1.97</c:v>
                </c:pt>
                <c:pt idx="222">
                  <c:v>1.95</c:v>
                </c:pt>
                <c:pt idx="223">
                  <c:v>1.97</c:v>
                </c:pt>
                <c:pt idx="224">
                  <c:v>1.94</c:v>
                </c:pt>
                <c:pt idx="225">
                  <c:v>1.97</c:v>
                </c:pt>
                <c:pt idx="226">
                  <c:v>1.98</c:v>
                </c:pt>
                <c:pt idx="227">
                  <c:v>1.94</c:v>
                </c:pt>
                <c:pt idx="228">
                  <c:v>1.95</c:v>
                </c:pt>
                <c:pt idx="229">
                  <c:v>1.85</c:v>
                </c:pt>
                <c:pt idx="230">
                  <c:v>1.79</c:v>
                </c:pt>
                <c:pt idx="231">
                  <c:v>1.72</c:v>
                </c:pt>
                <c:pt idx="232">
                  <c:v>1.67</c:v>
                </c:pt>
                <c:pt idx="233">
                  <c:v>1.61</c:v>
                </c:pt>
                <c:pt idx="234">
                  <c:v>1.49</c:v>
                </c:pt>
                <c:pt idx="235">
                  <c:v>1.36</c:v>
                </c:pt>
                <c:pt idx="236">
                  <c:v>1.24</c:v>
                </c:pt>
                <c:pt idx="237">
                  <c:v>1.22</c:v>
                </c:pt>
                <c:pt idx="238">
                  <c:v>1.25</c:v>
                </c:pt>
                <c:pt idx="239">
                  <c:v>1.27</c:v>
                </c:pt>
                <c:pt idx="240">
                  <c:v>1.35</c:v>
                </c:pt>
                <c:pt idx="241">
                  <c:v>1.26</c:v>
                </c:pt>
                <c:pt idx="242">
                  <c:v>1.18</c:v>
                </c:pt>
                <c:pt idx="243">
                  <c:v>1.22</c:v>
                </c:pt>
                <c:pt idx="244">
                  <c:v>1.27</c:v>
                </c:pt>
                <c:pt idx="245">
                  <c:v>1.28</c:v>
                </c:pt>
                <c:pt idx="246">
                  <c:v>1.24</c:v>
                </c:pt>
                <c:pt idx="247">
                  <c:v>1.2</c:v>
                </c:pt>
                <c:pt idx="248">
                  <c:v>1.17</c:v>
                </c:pt>
                <c:pt idx="249">
                  <c:v>1.17</c:v>
                </c:pt>
                <c:pt idx="250">
                  <c:v>1.1399999999999999</c:v>
                </c:pt>
                <c:pt idx="251">
                  <c:v>1.1100000000000001</c:v>
                </c:pt>
                <c:pt idx="252">
                  <c:v>1.1499999999999999</c:v>
                </c:pt>
                <c:pt idx="253">
                  <c:v>1.1399999999999999</c:v>
                </c:pt>
                <c:pt idx="254">
                  <c:v>1.17</c:v>
                </c:pt>
                <c:pt idx="255">
                  <c:v>1.23</c:v>
                </c:pt>
                <c:pt idx="256">
                  <c:v>1.29</c:v>
                </c:pt>
                <c:pt idx="257">
                  <c:v>1.33</c:v>
                </c:pt>
                <c:pt idx="258">
                  <c:v>1.34</c:v>
                </c:pt>
                <c:pt idx="259">
                  <c:v>1.28</c:v>
                </c:pt>
                <c:pt idx="260">
                  <c:v>1.27</c:v>
                </c:pt>
                <c:pt idx="261">
                  <c:v>1.29</c:v>
                </c:pt>
                <c:pt idx="262">
                  <c:v>1.33</c:v>
                </c:pt>
                <c:pt idx="263">
                  <c:v>1.34</c:v>
                </c:pt>
                <c:pt idx="264">
                  <c:v>1.37</c:v>
                </c:pt>
                <c:pt idx="265">
                  <c:v>1.48</c:v>
                </c:pt>
                <c:pt idx="266">
                  <c:v>1.71</c:v>
                </c:pt>
                <c:pt idx="267">
                  <c:v>2.04</c:v>
                </c:pt>
                <c:pt idx="268">
                  <c:v>2.42</c:v>
                </c:pt>
                <c:pt idx="269">
                  <c:v>2.77</c:v>
                </c:pt>
                <c:pt idx="270">
                  <c:v>3.04</c:v>
                </c:pt>
                <c:pt idx="271">
                  <c:v>3.04</c:v>
                </c:pt>
                <c:pt idx="272">
                  <c:v>3.18</c:v>
                </c:pt>
                <c:pt idx="273">
                  <c:v>3.48</c:v>
                </c:pt>
                <c:pt idx="274">
                  <c:v>3.75</c:v>
                </c:pt>
                <c:pt idx="275">
                  <c:v>3.55</c:v>
                </c:pt>
                <c:pt idx="276">
                  <c:v>3.7</c:v>
                </c:pt>
                <c:pt idx="277">
                  <c:v>3.74</c:v>
                </c:pt>
                <c:pt idx="278">
                  <c:v>3.8</c:v>
                </c:pt>
                <c:pt idx="279">
                  <c:v>3.77</c:v>
                </c:pt>
                <c:pt idx="280">
                  <c:v>3.76</c:v>
                </c:pt>
                <c:pt idx="281">
                  <c:v>3.84</c:v>
                </c:pt>
                <c:pt idx="282">
                  <c:v>3.82</c:v>
                </c:pt>
                <c:pt idx="283">
                  <c:v>3.89</c:v>
                </c:pt>
                <c:pt idx="284">
                  <c:v>3.85</c:v>
                </c:pt>
                <c:pt idx="285">
                  <c:v>3.9</c:v>
                </c:pt>
                <c:pt idx="286">
                  <c:v>3.92</c:v>
                </c:pt>
                <c:pt idx="287">
                  <c:v>3.65</c:v>
                </c:pt>
                <c:pt idx="288">
                  <c:v>3.55</c:v>
                </c:pt>
                <c:pt idx="289">
                  <c:v>3.61</c:v>
                </c:pt>
                <c:pt idx="290">
                  <c:v>3.61</c:v>
                </c:pt>
                <c:pt idx="291">
                  <c:v>3.64</c:v>
                </c:pt>
                <c:pt idx="292">
                  <c:v>3.69</c:v>
                </c:pt>
                <c:pt idx="293">
                  <c:v>3.68</c:v>
                </c:pt>
                <c:pt idx="294">
                  <c:v>3.71</c:v>
                </c:pt>
                <c:pt idx="295">
                  <c:v>3.6</c:v>
                </c:pt>
                <c:pt idx="296">
                  <c:v>3.5</c:v>
                </c:pt>
                <c:pt idx="297">
                  <c:v>3.45</c:v>
                </c:pt>
                <c:pt idx="298">
                  <c:v>3.39</c:v>
                </c:pt>
                <c:pt idx="299">
                  <c:v>3.34</c:v>
                </c:pt>
                <c:pt idx="300">
                  <c:v>3.41</c:v>
                </c:pt>
                <c:pt idx="301">
                  <c:v>3.48</c:v>
                </c:pt>
                <c:pt idx="302">
                  <c:v>3.54</c:v>
                </c:pt>
                <c:pt idx="303">
                  <c:v>3.65</c:v>
                </c:pt>
                <c:pt idx="304">
                  <c:v>3.63</c:v>
                </c:pt>
                <c:pt idx="305">
                  <c:v>3.68</c:v>
                </c:pt>
                <c:pt idx="306">
                  <c:v>3.69</c:v>
                </c:pt>
                <c:pt idx="307">
                  <c:v>3.73</c:v>
                </c:pt>
                <c:pt idx="308">
                  <c:v>3.79</c:v>
                </c:pt>
                <c:pt idx="309">
                  <c:v>3.71</c:v>
                </c:pt>
                <c:pt idx="310">
                  <c:v>3.72</c:v>
                </c:pt>
                <c:pt idx="311">
                  <c:v>3.73</c:v>
                </c:pt>
                <c:pt idx="312">
                  <c:v>3.84</c:v>
                </c:pt>
                <c:pt idx="313">
                  <c:v>3.82</c:v>
                </c:pt>
                <c:pt idx="314">
                  <c:v>3.74</c:v>
                </c:pt>
                <c:pt idx="315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6-7A4C-8A92-632278256BEE}"/>
            </c:ext>
          </c:extLst>
        </c:ser>
        <c:ser>
          <c:idx val="2"/>
          <c:order val="2"/>
          <c:tx>
            <c:v>Europodručje</c:v>
          </c:tx>
          <c:spPr>
            <a:ln w="21960">
              <a:solidFill>
                <a:srgbClr val="1D9E75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18'!$B$20:$B$335</c:f>
              <c:strCache>
                <c:ptCount val="316"/>
                <c:pt idx="0">
                  <c:v>2000Jan</c:v>
                </c:pt>
                <c:pt idx="1">
                  <c:v>2000Feb</c:v>
                </c:pt>
                <c:pt idx="2">
                  <c:v>2000Mar</c:v>
                </c:pt>
                <c:pt idx="3">
                  <c:v>2000Apr</c:v>
                </c:pt>
                <c:pt idx="4">
                  <c:v>2000May</c:v>
                </c:pt>
                <c:pt idx="5">
                  <c:v>2000Jun</c:v>
                </c:pt>
                <c:pt idx="6">
                  <c:v>2000Jul</c:v>
                </c:pt>
                <c:pt idx="7">
                  <c:v>2000Aug</c:v>
                </c:pt>
                <c:pt idx="8">
                  <c:v>2000Sep</c:v>
                </c:pt>
                <c:pt idx="9">
                  <c:v>2000Oct</c:v>
                </c:pt>
                <c:pt idx="10">
                  <c:v>2000Nov</c:v>
                </c:pt>
                <c:pt idx="11">
                  <c:v>2000Dec</c:v>
                </c:pt>
                <c:pt idx="12">
                  <c:v>2001Jan</c:v>
                </c:pt>
                <c:pt idx="13">
                  <c:v>2001Feb</c:v>
                </c:pt>
                <c:pt idx="14">
                  <c:v>2001Mar</c:v>
                </c:pt>
                <c:pt idx="15">
                  <c:v>2001Apr</c:v>
                </c:pt>
                <c:pt idx="16">
                  <c:v>2001May</c:v>
                </c:pt>
                <c:pt idx="17">
                  <c:v>2001Jun</c:v>
                </c:pt>
                <c:pt idx="18">
                  <c:v>2001Jul</c:v>
                </c:pt>
                <c:pt idx="19">
                  <c:v>2001Aug</c:v>
                </c:pt>
                <c:pt idx="20">
                  <c:v>2001Sep</c:v>
                </c:pt>
                <c:pt idx="21">
                  <c:v>2001Oct</c:v>
                </c:pt>
                <c:pt idx="22">
                  <c:v>2001Nov</c:v>
                </c:pt>
                <c:pt idx="23">
                  <c:v>2001Dec</c:v>
                </c:pt>
                <c:pt idx="24">
                  <c:v>2002Jan</c:v>
                </c:pt>
                <c:pt idx="25">
                  <c:v>2002Feb</c:v>
                </c:pt>
                <c:pt idx="26">
                  <c:v>2002Mar</c:v>
                </c:pt>
                <c:pt idx="27">
                  <c:v>2002Apr</c:v>
                </c:pt>
                <c:pt idx="28">
                  <c:v>2002May</c:v>
                </c:pt>
                <c:pt idx="29">
                  <c:v>2002Jun</c:v>
                </c:pt>
                <c:pt idx="30">
                  <c:v>2002Jul</c:v>
                </c:pt>
                <c:pt idx="31">
                  <c:v>2002Aug</c:v>
                </c:pt>
                <c:pt idx="32">
                  <c:v>2002Sep</c:v>
                </c:pt>
                <c:pt idx="33">
                  <c:v>2002Oct</c:v>
                </c:pt>
                <c:pt idx="34">
                  <c:v>2002Nov</c:v>
                </c:pt>
                <c:pt idx="35">
                  <c:v>2002Dec</c:v>
                </c:pt>
                <c:pt idx="36">
                  <c:v>2003Jan</c:v>
                </c:pt>
                <c:pt idx="37">
                  <c:v>2003Feb</c:v>
                </c:pt>
                <c:pt idx="38">
                  <c:v>2003Mar</c:v>
                </c:pt>
                <c:pt idx="39">
                  <c:v>2003Apr</c:v>
                </c:pt>
                <c:pt idx="40">
                  <c:v>2003May</c:v>
                </c:pt>
                <c:pt idx="41">
                  <c:v>2003Jun</c:v>
                </c:pt>
                <c:pt idx="42">
                  <c:v>2003Jul</c:v>
                </c:pt>
                <c:pt idx="43">
                  <c:v>2003Aug</c:v>
                </c:pt>
                <c:pt idx="44">
                  <c:v>2003Sep</c:v>
                </c:pt>
                <c:pt idx="45">
                  <c:v>2003Oct</c:v>
                </c:pt>
                <c:pt idx="46">
                  <c:v>2003Nov</c:v>
                </c:pt>
                <c:pt idx="47">
                  <c:v>2003Dec</c:v>
                </c:pt>
                <c:pt idx="48">
                  <c:v>2004Jan</c:v>
                </c:pt>
                <c:pt idx="49">
                  <c:v>2004Feb</c:v>
                </c:pt>
                <c:pt idx="50">
                  <c:v>2004Mar</c:v>
                </c:pt>
                <c:pt idx="51">
                  <c:v>2004Apr</c:v>
                </c:pt>
                <c:pt idx="52">
                  <c:v>2004May</c:v>
                </c:pt>
                <c:pt idx="53">
                  <c:v>2004Jun</c:v>
                </c:pt>
                <c:pt idx="54">
                  <c:v>2004Jul</c:v>
                </c:pt>
                <c:pt idx="55">
                  <c:v>2004Aug</c:v>
                </c:pt>
                <c:pt idx="56">
                  <c:v>2004Sep</c:v>
                </c:pt>
                <c:pt idx="57">
                  <c:v>2004Oct</c:v>
                </c:pt>
                <c:pt idx="58">
                  <c:v>2004Nov</c:v>
                </c:pt>
                <c:pt idx="59">
                  <c:v>2004Dec</c:v>
                </c:pt>
                <c:pt idx="60">
                  <c:v>2005Jan</c:v>
                </c:pt>
                <c:pt idx="61">
                  <c:v>2005Feb</c:v>
                </c:pt>
                <c:pt idx="62">
                  <c:v>2005Mar</c:v>
                </c:pt>
                <c:pt idx="63">
                  <c:v>2005Apr</c:v>
                </c:pt>
                <c:pt idx="64">
                  <c:v>2005May</c:v>
                </c:pt>
                <c:pt idx="65">
                  <c:v>2005Jun</c:v>
                </c:pt>
                <c:pt idx="66">
                  <c:v>2005Jul</c:v>
                </c:pt>
                <c:pt idx="67">
                  <c:v>2005Aug</c:v>
                </c:pt>
                <c:pt idx="68">
                  <c:v>2005Sep</c:v>
                </c:pt>
                <c:pt idx="69">
                  <c:v>2005Oct</c:v>
                </c:pt>
                <c:pt idx="70">
                  <c:v>2005Nov</c:v>
                </c:pt>
                <c:pt idx="71">
                  <c:v>2005Dec</c:v>
                </c:pt>
                <c:pt idx="72">
                  <c:v>2006Jan</c:v>
                </c:pt>
                <c:pt idx="73">
                  <c:v>2006Feb</c:v>
                </c:pt>
                <c:pt idx="74">
                  <c:v>2006Mar</c:v>
                </c:pt>
                <c:pt idx="75">
                  <c:v>2006Apr</c:v>
                </c:pt>
                <c:pt idx="76">
                  <c:v>2006May</c:v>
                </c:pt>
                <c:pt idx="77">
                  <c:v>2006Jun</c:v>
                </c:pt>
                <c:pt idx="78">
                  <c:v>2006Jul</c:v>
                </c:pt>
                <c:pt idx="79">
                  <c:v>2006Aug</c:v>
                </c:pt>
                <c:pt idx="80">
                  <c:v>2006Sep</c:v>
                </c:pt>
                <c:pt idx="81">
                  <c:v>2006Oct</c:v>
                </c:pt>
                <c:pt idx="82">
                  <c:v>2006Nov</c:v>
                </c:pt>
                <c:pt idx="83">
                  <c:v>2006Dec</c:v>
                </c:pt>
                <c:pt idx="84">
                  <c:v>2007Jan</c:v>
                </c:pt>
                <c:pt idx="85">
                  <c:v>2007Feb</c:v>
                </c:pt>
                <c:pt idx="86">
                  <c:v>2007Mar</c:v>
                </c:pt>
                <c:pt idx="87">
                  <c:v>2007Apr</c:v>
                </c:pt>
                <c:pt idx="88">
                  <c:v>2007May</c:v>
                </c:pt>
                <c:pt idx="89">
                  <c:v>2007Jun</c:v>
                </c:pt>
                <c:pt idx="90">
                  <c:v>2007Jul</c:v>
                </c:pt>
                <c:pt idx="91">
                  <c:v>2007Aug</c:v>
                </c:pt>
                <c:pt idx="92">
                  <c:v>2007Sep</c:v>
                </c:pt>
                <c:pt idx="93">
                  <c:v>2007Oct</c:v>
                </c:pt>
                <c:pt idx="94">
                  <c:v>2007Nov</c:v>
                </c:pt>
                <c:pt idx="95">
                  <c:v>2007Dec</c:v>
                </c:pt>
                <c:pt idx="96">
                  <c:v>2008Jan</c:v>
                </c:pt>
                <c:pt idx="97">
                  <c:v>2008Feb</c:v>
                </c:pt>
                <c:pt idx="98">
                  <c:v>2008Mar</c:v>
                </c:pt>
                <c:pt idx="99">
                  <c:v>2008Apr</c:v>
                </c:pt>
                <c:pt idx="100">
                  <c:v>2008May</c:v>
                </c:pt>
                <c:pt idx="101">
                  <c:v>2008Jun</c:v>
                </c:pt>
                <c:pt idx="102">
                  <c:v>2008Jul</c:v>
                </c:pt>
                <c:pt idx="103">
                  <c:v>2008Aug</c:v>
                </c:pt>
                <c:pt idx="104">
                  <c:v>2008Sep</c:v>
                </c:pt>
                <c:pt idx="105">
                  <c:v>2008Oct</c:v>
                </c:pt>
                <c:pt idx="106">
                  <c:v>2008Nov</c:v>
                </c:pt>
                <c:pt idx="107">
                  <c:v>2008Dec</c:v>
                </c:pt>
                <c:pt idx="108">
                  <c:v>2009Jan</c:v>
                </c:pt>
                <c:pt idx="109">
                  <c:v>2009Feb</c:v>
                </c:pt>
                <c:pt idx="110">
                  <c:v>2009Mar</c:v>
                </c:pt>
                <c:pt idx="111">
                  <c:v>2009Apr</c:v>
                </c:pt>
                <c:pt idx="112">
                  <c:v>2009May</c:v>
                </c:pt>
                <c:pt idx="113">
                  <c:v>2009Jun</c:v>
                </c:pt>
                <c:pt idx="114">
                  <c:v>2009Jul</c:v>
                </c:pt>
                <c:pt idx="115">
                  <c:v>2009Aug</c:v>
                </c:pt>
                <c:pt idx="116">
                  <c:v>2009Sep</c:v>
                </c:pt>
                <c:pt idx="117">
                  <c:v>2009Oct</c:v>
                </c:pt>
                <c:pt idx="118">
                  <c:v>2009Nov</c:v>
                </c:pt>
                <c:pt idx="119">
                  <c:v>2009Dec</c:v>
                </c:pt>
                <c:pt idx="120">
                  <c:v>2010Jan</c:v>
                </c:pt>
                <c:pt idx="121">
                  <c:v>2010Feb</c:v>
                </c:pt>
                <c:pt idx="122">
                  <c:v>2010Mar</c:v>
                </c:pt>
                <c:pt idx="123">
                  <c:v>2010Apr</c:v>
                </c:pt>
                <c:pt idx="124">
                  <c:v>2010May</c:v>
                </c:pt>
                <c:pt idx="125">
                  <c:v>2010Jun</c:v>
                </c:pt>
                <c:pt idx="126">
                  <c:v>2010Jul</c:v>
                </c:pt>
                <c:pt idx="127">
                  <c:v>2010Aug</c:v>
                </c:pt>
                <c:pt idx="128">
                  <c:v>2010Sep</c:v>
                </c:pt>
                <c:pt idx="129">
                  <c:v>2010Oct</c:v>
                </c:pt>
                <c:pt idx="130">
                  <c:v>2010Nov</c:v>
                </c:pt>
                <c:pt idx="131">
                  <c:v>2010Dec</c:v>
                </c:pt>
                <c:pt idx="132">
                  <c:v>2011Jan</c:v>
                </c:pt>
                <c:pt idx="133">
                  <c:v>2011Feb</c:v>
                </c:pt>
                <c:pt idx="134">
                  <c:v>2011Mar</c:v>
                </c:pt>
                <c:pt idx="135">
                  <c:v>2011Apr</c:v>
                </c:pt>
                <c:pt idx="136">
                  <c:v>2011May</c:v>
                </c:pt>
                <c:pt idx="137">
                  <c:v>2011Jun</c:v>
                </c:pt>
                <c:pt idx="138">
                  <c:v>2011Jul</c:v>
                </c:pt>
                <c:pt idx="139">
                  <c:v>2011Aug</c:v>
                </c:pt>
                <c:pt idx="140">
                  <c:v>2011Sep</c:v>
                </c:pt>
                <c:pt idx="141">
                  <c:v>2011Oct</c:v>
                </c:pt>
                <c:pt idx="142">
                  <c:v>2011Nov</c:v>
                </c:pt>
                <c:pt idx="143">
                  <c:v>Dec-11</c:v>
                </c:pt>
                <c:pt idx="144">
                  <c:v>Jan-12</c:v>
                </c:pt>
                <c:pt idx="145">
                  <c:v>Feb-12</c:v>
                </c:pt>
                <c:pt idx="146">
                  <c:v>Mar-12</c:v>
                </c:pt>
                <c:pt idx="147">
                  <c:v>Apr-12</c:v>
                </c:pt>
                <c:pt idx="148">
                  <c:v>May-12</c:v>
                </c:pt>
                <c:pt idx="149">
                  <c:v>Jun-12</c:v>
                </c:pt>
                <c:pt idx="150">
                  <c:v>Jul-12</c:v>
                </c:pt>
                <c:pt idx="151">
                  <c:v>Aug-12</c:v>
                </c:pt>
                <c:pt idx="152">
                  <c:v>Sep-12</c:v>
                </c:pt>
                <c:pt idx="153">
                  <c:v>Oct-12</c:v>
                </c:pt>
                <c:pt idx="154">
                  <c:v>Nov-12</c:v>
                </c:pt>
                <c:pt idx="155">
                  <c:v>Dec-12</c:v>
                </c:pt>
                <c:pt idx="156">
                  <c:v>Jan-13</c:v>
                </c:pt>
                <c:pt idx="157">
                  <c:v>Feb-13</c:v>
                </c:pt>
                <c:pt idx="158">
                  <c:v>Mar-13</c:v>
                </c:pt>
                <c:pt idx="159">
                  <c:v>Apr-13</c:v>
                </c:pt>
                <c:pt idx="160">
                  <c:v>May-13</c:v>
                </c:pt>
                <c:pt idx="161">
                  <c:v>Jun-13</c:v>
                </c:pt>
                <c:pt idx="162">
                  <c:v>Jul-13</c:v>
                </c:pt>
                <c:pt idx="163">
                  <c:v>Aug-13</c:v>
                </c:pt>
                <c:pt idx="164">
                  <c:v>Sep-13</c:v>
                </c:pt>
                <c:pt idx="165">
                  <c:v>Oct-13</c:v>
                </c:pt>
                <c:pt idx="166">
                  <c:v>Nov-13</c:v>
                </c:pt>
                <c:pt idx="167">
                  <c:v>Dec-13</c:v>
                </c:pt>
                <c:pt idx="168">
                  <c:v>Jan-14</c:v>
                </c:pt>
                <c:pt idx="169">
                  <c:v>Feb-14</c:v>
                </c:pt>
                <c:pt idx="170">
                  <c:v>Mar-14</c:v>
                </c:pt>
                <c:pt idx="171">
                  <c:v>Apr-14</c:v>
                </c:pt>
                <c:pt idx="172">
                  <c:v>May-14</c:v>
                </c:pt>
                <c:pt idx="173">
                  <c:v>Jun-14</c:v>
                </c:pt>
                <c:pt idx="174">
                  <c:v>Jul-14</c:v>
                </c:pt>
                <c:pt idx="175">
                  <c:v>Aug-14</c:v>
                </c:pt>
                <c:pt idx="176">
                  <c:v>Sep-14</c:v>
                </c:pt>
                <c:pt idx="177">
                  <c:v>Oct-14</c:v>
                </c:pt>
                <c:pt idx="178">
                  <c:v>Nov-14</c:v>
                </c:pt>
                <c:pt idx="179">
                  <c:v>Dec-14</c:v>
                </c:pt>
                <c:pt idx="180">
                  <c:v>Jan-15</c:v>
                </c:pt>
                <c:pt idx="181">
                  <c:v>Feb-15</c:v>
                </c:pt>
                <c:pt idx="182">
                  <c:v>Mar-15</c:v>
                </c:pt>
                <c:pt idx="183">
                  <c:v>Apr-15</c:v>
                </c:pt>
                <c:pt idx="184">
                  <c:v>May-15</c:v>
                </c:pt>
                <c:pt idx="185">
                  <c:v>Jun-15</c:v>
                </c:pt>
                <c:pt idx="186">
                  <c:v>Jul-15</c:v>
                </c:pt>
                <c:pt idx="187">
                  <c:v>Aug-15</c:v>
                </c:pt>
                <c:pt idx="188">
                  <c:v>Sep-15</c:v>
                </c:pt>
                <c:pt idx="189">
                  <c:v>Oct-15</c:v>
                </c:pt>
                <c:pt idx="190">
                  <c:v>Nov-15</c:v>
                </c:pt>
                <c:pt idx="191">
                  <c:v>Dec-15</c:v>
                </c:pt>
                <c:pt idx="192">
                  <c:v>Jan-16</c:v>
                </c:pt>
                <c:pt idx="193">
                  <c:v>Feb-16</c:v>
                </c:pt>
                <c:pt idx="194">
                  <c:v>Mar-16</c:v>
                </c:pt>
                <c:pt idx="195">
                  <c:v>Apr-16</c:v>
                </c:pt>
                <c:pt idx="196">
                  <c:v>May-16</c:v>
                </c:pt>
                <c:pt idx="197">
                  <c:v>Jun-16</c:v>
                </c:pt>
                <c:pt idx="198">
                  <c:v>Jul-16</c:v>
                </c:pt>
                <c:pt idx="199">
                  <c:v>Aug-16</c:v>
                </c:pt>
                <c:pt idx="200">
                  <c:v>Sep-16</c:v>
                </c:pt>
                <c:pt idx="201">
                  <c:v>Oct-16</c:v>
                </c:pt>
                <c:pt idx="202">
                  <c:v>Nov-16</c:v>
                </c:pt>
                <c:pt idx="203">
                  <c:v>Dec-16</c:v>
                </c:pt>
                <c:pt idx="204">
                  <c:v>Jan-17</c:v>
                </c:pt>
                <c:pt idx="205">
                  <c:v>Feb-17</c:v>
                </c:pt>
                <c:pt idx="206">
                  <c:v>Mar-17</c:v>
                </c:pt>
                <c:pt idx="207">
                  <c:v>Apr-17</c:v>
                </c:pt>
                <c:pt idx="208">
                  <c:v>May-17</c:v>
                </c:pt>
                <c:pt idx="209">
                  <c:v>Jun-17</c:v>
                </c:pt>
                <c:pt idx="210">
                  <c:v>Jul-17</c:v>
                </c:pt>
                <c:pt idx="211">
                  <c:v>Aug-17</c:v>
                </c:pt>
                <c:pt idx="212">
                  <c:v>Sep-17</c:v>
                </c:pt>
                <c:pt idx="213">
                  <c:v>Oct-17</c:v>
                </c:pt>
                <c:pt idx="214">
                  <c:v>Nov-17</c:v>
                </c:pt>
                <c:pt idx="215">
                  <c:v>Dec-17</c:v>
                </c:pt>
                <c:pt idx="216">
                  <c:v>Jan-18</c:v>
                </c:pt>
                <c:pt idx="217">
                  <c:v>Feb-18</c:v>
                </c:pt>
                <c:pt idx="218">
                  <c:v>Mar-18</c:v>
                </c:pt>
                <c:pt idx="219">
                  <c:v>Apr-18</c:v>
                </c:pt>
                <c:pt idx="220">
                  <c:v>May-18</c:v>
                </c:pt>
                <c:pt idx="221">
                  <c:v>Jun-18</c:v>
                </c:pt>
                <c:pt idx="222">
                  <c:v>Jul-18</c:v>
                </c:pt>
                <c:pt idx="223">
                  <c:v>Aug-18</c:v>
                </c:pt>
                <c:pt idx="224">
                  <c:v>Sep-18</c:v>
                </c:pt>
                <c:pt idx="225">
                  <c:v>Oct-18</c:v>
                </c:pt>
                <c:pt idx="226">
                  <c:v>Nov-18</c:v>
                </c:pt>
                <c:pt idx="227">
                  <c:v>Dec-18</c:v>
                </c:pt>
                <c:pt idx="228">
                  <c:v>Jan-19</c:v>
                </c:pt>
                <c:pt idx="229">
                  <c:v>Feb-19</c:v>
                </c:pt>
                <c:pt idx="230">
                  <c:v>Mar-19</c:v>
                </c:pt>
                <c:pt idx="231">
                  <c:v>Apr-19</c:v>
                </c:pt>
                <c:pt idx="232">
                  <c:v>May-19</c:v>
                </c:pt>
                <c:pt idx="233">
                  <c:v>Jun-19</c:v>
                </c:pt>
                <c:pt idx="234">
                  <c:v>Jul-19</c:v>
                </c:pt>
                <c:pt idx="235">
                  <c:v>Aug-19</c:v>
                </c:pt>
                <c:pt idx="236">
                  <c:v>Sep-19</c:v>
                </c:pt>
                <c:pt idx="237">
                  <c:v>Oct-19</c:v>
                </c:pt>
                <c:pt idx="238">
                  <c:v>Nov-19</c:v>
                </c:pt>
                <c:pt idx="239">
                  <c:v>Dec-19</c:v>
                </c:pt>
                <c:pt idx="240">
                  <c:v>Jan-20</c:v>
                </c:pt>
                <c:pt idx="241">
                  <c:v>Feb-20</c:v>
                </c:pt>
                <c:pt idx="242">
                  <c:v>Mar-20</c:v>
                </c:pt>
                <c:pt idx="243">
                  <c:v>Apr-20</c:v>
                </c:pt>
                <c:pt idx="244">
                  <c:v>May-20</c:v>
                </c:pt>
                <c:pt idx="245">
                  <c:v>Jun-20</c:v>
                </c:pt>
                <c:pt idx="246">
                  <c:v>Jul-20</c:v>
                </c:pt>
                <c:pt idx="247">
                  <c:v>Aug-20</c:v>
                </c:pt>
                <c:pt idx="248">
                  <c:v>Sep-20</c:v>
                </c:pt>
                <c:pt idx="249">
                  <c:v>Oct-20</c:v>
                </c:pt>
                <c:pt idx="250">
                  <c:v>Nov-20</c:v>
                </c:pt>
                <c:pt idx="251">
                  <c:v>Dec-20</c:v>
                </c:pt>
                <c:pt idx="252">
                  <c:v>Jan-21</c:v>
                </c:pt>
                <c:pt idx="253">
                  <c:v>Feb-21</c:v>
                </c:pt>
                <c:pt idx="254">
                  <c:v>Mar-21</c:v>
                </c:pt>
                <c:pt idx="255">
                  <c:v>Apr-21</c:v>
                </c:pt>
                <c:pt idx="256">
                  <c:v>May-21</c:v>
                </c:pt>
                <c:pt idx="257">
                  <c:v>Jun-21</c:v>
                </c:pt>
                <c:pt idx="258">
                  <c:v>Jul-21</c:v>
                </c:pt>
                <c:pt idx="259">
                  <c:v>Aug-21</c:v>
                </c:pt>
                <c:pt idx="260">
                  <c:v>Sep-21</c:v>
                </c:pt>
                <c:pt idx="261">
                  <c:v>Oct-21</c:v>
                </c:pt>
                <c:pt idx="262">
                  <c:v>Nov-21</c:v>
                </c:pt>
                <c:pt idx="263">
                  <c:v>Dec-21</c:v>
                </c:pt>
                <c:pt idx="264">
                  <c:v>Jan-22</c:v>
                </c:pt>
                <c:pt idx="265">
                  <c:v>Feb-22</c:v>
                </c:pt>
                <c:pt idx="266">
                  <c:v>Mar-22</c:v>
                </c:pt>
                <c:pt idx="267">
                  <c:v>Apr-22</c:v>
                </c:pt>
                <c:pt idx="268">
                  <c:v>May-22</c:v>
                </c:pt>
                <c:pt idx="269">
                  <c:v>Jun-22</c:v>
                </c:pt>
                <c:pt idx="270">
                  <c:v>Jul-22</c:v>
                </c:pt>
                <c:pt idx="271">
                  <c:v>Aug-22</c:v>
                </c:pt>
                <c:pt idx="272">
                  <c:v>Sep-22</c:v>
                </c:pt>
                <c:pt idx="273">
                  <c:v>Oct-22</c:v>
                </c:pt>
                <c:pt idx="274">
                  <c:v>Nov-22</c:v>
                </c:pt>
                <c:pt idx="275">
                  <c:v>Dec-22</c:v>
                </c:pt>
                <c:pt idx="276">
                  <c:v>Jan-23</c:v>
                </c:pt>
                <c:pt idx="277">
                  <c:v>Feb-23</c:v>
                </c:pt>
                <c:pt idx="278">
                  <c:v>Mar-23</c:v>
                </c:pt>
                <c:pt idx="279">
                  <c:v>Apr-23</c:v>
                </c:pt>
                <c:pt idx="280">
                  <c:v>May-23</c:v>
                </c:pt>
                <c:pt idx="281">
                  <c:v>Jun-23</c:v>
                </c:pt>
                <c:pt idx="282">
                  <c:v>Jul-23</c:v>
                </c:pt>
                <c:pt idx="283">
                  <c:v>Aug-23</c:v>
                </c:pt>
                <c:pt idx="284">
                  <c:v>Sep-23</c:v>
                </c:pt>
                <c:pt idx="285">
                  <c:v>Oct-23</c:v>
                </c:pt>
                <c:pt idx="286">
                  <c:v>Nov-23</c:v>
                </c:pt>
                <c:pt idx="287">
                  <c:v>Dec-23</c:v>
                </c:pt>
                <c:pt idx="288">
                  <c:v>Jan-24</c:v>
                </c:pt>
                <c:pt idx="289">
                  <c:v>Feb-24</c:v>
                </c:pt>
                <c:pt idx="290">
                  <c:v>Mar-24</c:v>
                </c:pt>
                <c:pt idx="291">
                  <c:v>Apr-24</c:v>
                </c:pt>
                <c:pt idx="292">
                  <c:v>May-24</c:v>
                </c:pt>
                <c:pt idx="293">
                  <c:v>Jun-24</c:v>
                </c:pt>
                <c:pt idx="294">
                  <c:v>Jul-24</c:v>
                </c:pt>
                <c:pt idx="295">
                  <c:v>Aug-24</c:v>
                </c:pt>
                <c:pt idx="296">
                  <c:v>Sep-24</c:v>
                </c:pt>
                <c:pt idx="297">
                  <c:v>Oct-24</c:v>
                </c:pt>
                <c:pt idx="298">
                  <c:v>Nov-24</c:v>
                </c:pt>
                <c:pt idx="299">
                  <c:v>Dec-24</c:v>
                </c:pt>
                <c:pt idx="300">
                  <c:v>Jan-25</c:v>
                </c:pt>
                <c:pt idx="301">
                  <c:v>Feb-25</c:v>
                </c:pt>
                <c:pt idx="302">
                  <c:v>Mar-25</c:v>
                </c:pt>
                <c:pt idx="303">
                  <c:v>Apr-25</c:v>
                </c:pt>
                <c:pt idx="304">
                  <c:v>May-25</c:v>
                </c:pt>
                <c:pt idx="305">
                  <c:v>Jun-25</c:v>
                </c:pt>
                <c:pt idx="306">
                  <c:v>Jul-25</c:v>
                </c:pt>
                <c:pt idx="307">
                  <c:v>Aug-25</c:v>
                </c:pt>
                <c:pt idx="308">
                  <c:v>Sep-25</c:v>
                </c:pt>
                <c:pt idx="309">
                  <c:v>Oct-25</c:v>
                </c:pt>
                <c:pt idx="310">
                  <c:v>Nov-25</c:v>
                </c:pt>
                <c:pt idx="311">
                  <c:v>Dec-25</c:v>
                </c:pt>
                <c:pt idx="312">
                  <c:v>Jan-26</c:v>
                </c:pt>
                <c:pt idx="313">
                  <c:v>Feb-26</c:v>
                </c:pt>
                <c:pt idx="314">
                  <c:v>Mar-26</c:v>
                </c:pt>
                <c:pt idx="315">
                  <c:v>Apr-26</c:v>
                </c:pt>
              </c:strCache>
            </c:strRef>
          </c:cat>
          <c:val>
            <c:numRef>
              <c:f>'Slika 18'!$E$20:$E$335</c:f>
              <c:numCache>
                <c:formatCode>General</c:formatCode>
                <c:ptCount val="316"/>
                <c:pt idx="36">
                  <c:v>5.16</c:v>
                </c:pt>
                <c:pt idx="37">
                  <c:v>5.07</c:v>
                </c:pt>
                <c:pt idx="38">
                  <c:v>5.0199999999999996</c:v>
                </c:pt>
                <c:pt idx="39">
                  <c:v>5.01</c:v>
                </c:pt>
                <c:pt idx="40">
                  <c:v>4.9000000000000004</c:v>
                </c:pt>
                <c:pt idx="41">
                  <c:v>4.78</c:v>
                </c:pt>
                <c:pt idx="42">
                  <c:v>4.66</c:v>
                </c:pt>
                <c:pt idx="43">
                  <c:v>4.67</c:v>
                </c:pt>
                <c:pt idx="44">
                  <c:v>4.7300000000000004</c:v>
                </c:pt>
                <c:pt idx="45">
                  <c:v>4.78</c:v>
                </c:pt>
                <c:pt idx="46">
                  <c:v>4.84</c:v>
                </c:pt>
                <c:pt idx="47">
                  <c:v>4.8899999999999997</c:v>
                </c:pt>
                <c:pt idx="48">
                  <c:v>4.8600000000000003</c:v>
                </c:pt>
                <c:pt idx="49">
                  <c:v>4.83</c:v>
                </c:pt>
                <c:pt idx="50">
                  <c:v>4.75</c:v>
                </c:pt>
                <c:pt idx="51">
                  <c:v>4.74</c:v>
                </c:pt>
                <c:pt idx="52">
                  <c:v>4.67</c:v>
                </c:pt>
                <c:pt idx="53">
                  <c:v>4.71</c:v>
                </c:pt>
                <c:pt idx="54">
                  <c:v>4.71</c:v>
                </c:pt>
                <c:pt idx="55">
                  <c:v>4.67</c:v>
                </c:pt>
                <c:pt idx="56">
                  <c:v>4.67</c:v>
                </c:pt>
                <c:pt idx="57">
                  <c:v>4.6399999999999997</c:v>
                </c:pt>
                <c:pt idx="58">
                  <c:v>4.59</c:v>
                </c:pt>
                <c:pt idx="59">
                  <c:v>4.43</c:v>
                </c:pt>
                <c:pt idx="60">
                  <c:v>4.45</c:v>
                </c:pt>
                <c:pt idx="61">
                  <c:v>4.33</c:v>
                </c:pt>
                <c:pt idx="62">
                  <c:v>4.28</c:v>
                </c:pt>
                <c:pt idx="63">
                  <c:v>4.29</c:v>
                </c:pt>
                <c:pt idx="64">
                  <c:v>4.2</c:v>
                </c:pt>
                <c:pt idx="65">
                  <c:v>4.1100000000000003</c:v>
                </c:pt>
                <c:pt idx="66">
                  <c:v>4.0599999999999996</c:v>
                </c:pt>
                <c:pt idx="67">
                  <c:v>4.01</c:v>
                </c:pt>
                <c:pt idx="68">
                  <c:v>3.97</c:v>
                </c:pt>
                <c:pt idx="69">
                  <c:v>3.96</c:v>
                </c:pt>
                <c:pt idx="70">
                  <c:v>3.98</c:v>
                </c:pt>
                <c:pt idx="71">
                  <c:v>4.01</c:v>
                </c:pt>
                <c:pt idx="72">
                  <c:v>4.07</c:v>
                </c:pt>
                <c:pt idx="73">
                  <c:v>4.07</c:v>
                </c:pt>
                <c:pt idx="74">
                  <c:v>4.1100000000000003</c:v>
                </c:pt>
                <c:pt idx="75">
                  <c:v>4.17</c:v>
                </c:pt>
                <c:pt idx="76">
                  <c:v>4.2</c:v>
                </c:pt>
                <c:pt idx="77">
                  <c:v>4.25</c:v>
                </c:pt>
                <c:pt idx="78">
                  <c:v>4.3499999999999996</c:v>
                </c:pt>
                <c:pt idx="79">
                  <c:v>4.4000000000000004</c:v>
                </c:pt>
                <c:pt idx="80">
                  <c:v>4.45</c:v>
                </c:pt>
                <c:pt idx="81">
                  <c:v>4.47</c:v>
                </c:pt>
                <c:pt idx="82">
                  <c:v>4.47</c:v>
                </c:pt>
                <c:pt idx="83">
                  <c:v>4.49</c:v>
                </c:pt>
                <c:pt idx="84">
                  <c:v>4.51</c:v>
                </c:pt>
                <c:pt idx="85">
                  <c:v>4.6100000000000003</c:v>
                </c:pt>
                <c:pt idx="86">
                  <c:v>4.62</c:v>
                </c:pt>
                <c:pt idx="87">
                  <c:v>4.67</c:v>
                </c:pt>
                <c:pt idx="88">
                  <c:v>4.75</c:v>
                </c:pt>
                <c:pt idx="89">
                  <c:v>4.82</c:v>
                </c:pt>
                <c:pt idx="90">
                  <c:v>4.91</c:v>
                </c:pt>
                <c:pt idx="91">
                  <c:v>4.91</c:v>
                </c:pt>
                <c:pt idx="92">
                  <c:v>5.0199999999999996</c:v>
                </c:pt>
                <c:pt idx="93">
                  <c:v>5.12</c:v>
                </c:pt>
                <c:pt idx="94">
                  <c:v>5.1100000000000003</c:v>
                </c:pt>
                <c:pt idx="95">
                  <c:v>5.19</c:v>
                </c:pt>
                <c:pt idx="96">
                  <c:v>5.14</c:v>
                </c:pt>
                <c:pt idx="97">
                  <c:v>5.12</c:v>
                </c:pt>
                <c:pt idx="98">
                  <c:v>5.1100000000000003</c:v>
                </c:pt>
                <c:pt idx="99">
                  <c:v>5.12</c:v>
                </c:pt>
                <c:pt idx="100">
                  <c:v>5.13</c:v>
                </c:pt>
                <c:pt idx="101">
                  <c:v>5.2</c:v>
                </c:pt>
                <c:pt idx="102">
                  <c:v>5.34</c:v>
                </c:pt>
                <c:pt idx="103">
                  <c:v>5.26</c:v>
                </c:pt>
                <c:pt idx="104">
                  <c:v>5.37</c:v>
                </c:pt>
                <c:pt idx="105">
                  <c:v>5.37</c:v>
                </c:pt>
                <c:pt idx="106">
                  <c:v>5.28</c:v>
                </c:pt>
                <c:pt idx="107">
                  <c:v>5.13</c:v>
                </c:pt>
                <c:pt idx="108">
                  <c:v>5</c:v>
                </c:pt>
                <c:pt idx="109">
                  <c:v>4.8899999999999997</c:v>
                </c:pt>
                <c:pt idx="110">
                  <c:v>4.7300000000000004</c:v>
                </c:pt>
                <c:pt idx="111">
                  <c:v>4.6900000000000004</c:v>
                </c:pt>
                <c:pt idx="112">
                  <c:v>4.58</c:v>
                </c:pt>
                <c:pt idx="113">
                  <c:v>4.58</c:v>
                </c:pt>
                <c:pt idx="114">
                  <c:v>4.54</c:v>
                </c:pt>
                <c:pt idx="115">
                  <c:v>4.45</c:v>
                </c:pt>
                <c:pt idx="116">
                  <c:v>4.45</c:v>
                </c:pt>
                <c:pt idx="117">
                  <c:v>4.4000000000000004</c:v>
                </c:pt>
                <c:pt idx="118">
                  <c:v>4.32</c:v>
                </c:pt>
                <c:pt idx="119">
                  <c:v>4.26</c:v>
                </c:pt>
                <c:pt idx="120">
                  <c:v>4.26</c:v>
                </c:pt>
                <c:pt idx="121">
                  <c:v>4.18</c:v>
                </c:pt>
                <c:pt idx="122">
                  <c:v>4.1500000000000004</c:v>
                </c:pt>
                <c:pt idx="123">
                  <c:v>4.12</c:v>
                </c:pt>
                <c:pt idx="124">
                  <c:v>4.01</c:v>
                </c:pt>
                <c:pt idx="125">
                  <c:v>3.9</c:v>
                </c:pt>
                <c:pt idx="126">
                  <c:v>3.84</c:v>
                </c:pt>
                <c:pt idx="127">
                  <c:v>3.8</c:v>
                </c:pt>
                <c:pt idx="128">
                  <c:v>3.73</c:v>
                </c:pt>
                <c:pt idx="129">
                  <c:v>3.7</c:v>
                </c:pt>
                <c:pt idx="130">
                  <c:v>3.7</c:v>
                </c:pt>
                <c:pt idx="131">
                  <c:v>3.71</c:v>
                </c:pt>
                <c:pt idx="132">
                  <c:v>3.84</c:v>
                </c:pt>
                <c:pt idx="133">
                  <c:v>3.92</c:v>
                </c:pt>
                <c:pt idx="134">
                  <c:v>4.01</c:v>
                </c:pt>
                <c:pt idx="135">
                  <c:v>4.1500000000000004</c:v>
                </c:pt>
                <c:pt idx="136">
                  <c:v>4.17</c:v>
                </c:pt>
                <c:pt idx="137">
                  <c:v>4.18</c:v>
                </c:pt>
                <c:pt idx="138">
                  <c:v>4.1900000000000004</c:v>
                </c:pt>
                <c:pt idx="139">
                  <c:v>4.1399999999999997</c:v>
                </c:pt>
                <c:pt idx="140">
                  <c:v>4.0199999999999996</c:v>
                </c:pt>
                <c:pt idx="141">
                  <c:v>3.93</c:v>
                </c:pt>
                <c:pt idx="142">
                  <c:v>3.92</c:v>
                </c:pt>
                <c:pt idx="143">
                  <c:v>3.94</c:v>
                </c:pt>
                <c:pt idx="144">
                  <c:v>4.0199999999999996</c:v>
                </c:pt>
                <c:pt idx="145">
                  <c:v>3.94</c:v>
                </c:pt>
                <c:pt idx="146">
                  <c:v>3.9</c:v>
                </c:pt>
                <c:pt idx="147">
                  <c:v>3.93</c:v>
                </c:pt>
                <c:pt idx="148">
                  <c:v>3.83</c:v>
                </c:pt>
                <c:pt idx="149">
                  <c:v>3.67</c:v>
                </c:pt>
                <c:pt idx="150">
                  <c:v>3.6</c:v>
                </c:pt>
                <c:pt idx="151">
                  <c:v>3.49</c:v>
                </c:pt>
                <c:pt idx="152">
                  <c:v>3.47</c:v>
                </c:pt>
                <c:pt idx="153">
                  <c:v>3.46</c:v>
                </c:pt>
                <c:pt idx="154">
                  <c:v>3.38</c:v>
                </c:pt>
                <c:pt idx="155">
                  <c:v>3.43</c:v>
                </c:pt>
                <c:pt idx="156">
                  <c:v>3.34</c:v>
                </c:pt>
                <c:pt idx="157">
                  <c:v>3.34</c:v>
                </c:pt>
                <c:pt idx="158">
                  <c:v>3.33</c:v>
                </c:pt>
                <c:pt idx="159">
                  <c:v>3.31</c:v>
                </c:pt>
                <c:pt idx="160">
                  <c:v>3.21</c:v>
                </c:pt>
                <c:pt idx="161">
                  <c:v>3.15</c:v>
                </c:pt>
                <c:pt idx="162">
                  <c:v>3.16</c:v>
                </c:pt>
                <c:pt idx="163">
                  <c:v>3.17</c:v>
                </c:pt>
                <c:pt idx="164">
                  <c:v>3.24</c:v>
                </c:pt>
                <c:pt idx="165">
                  <c:v>3.26</c:v>
                </c:pt>
                <c:pt idx="166">
                  <c:v>3.3</c:v>
                </c:pt>
                <c:pt idx="167">
                  <c:v>3.31</c:v>
                </c:pt>
                <c:pt idx="168">
                  <c:v>3.3</c:v>
                </c:pt>
                <c:pt idx="169">
                  <c:v>3.26</c:v>
                </c:pt>
                <c:pt idx="170">
                  <c:v>3.22</c:v>
                </c:pt>
                <c:pt idx="171">
                  <c:v>3.22</c:v>
                </c:pt>
                <c:pt idx="172">
                  <c:v>3.12</c:v>
                </c:pt>
                <c:pt idx="173">
                  <c:v>3.08</c:v>
                </c:pt>
                <c:pt idx="174">
                  <c:v>2.97</c:v>
                </c:pt>
                <c:pt idx="175">
                  <c:v>2.86</c:v>
                </c:pt>
                <c:pt idx="176">
                  <c:v>2.82</c:v>
                </c:pt>
                <c:pt idx="177">
                  <c:v>2.78</c:v>
                </c:pt>
                <c:pt idx="178">
                  <c:v>2.72</c:v>
                </c:pt>
                <c:pt idx="179">
                  <c:v>2.66</c:v>
                </c:pt>
                <c:pt idx="180">
                  <c:v>2.42</c:v>
                </c:pt>
                <c:pt idx="181">
                  <c:v>2.48</c:v>
                </c:pt>
                <c:pt idx="182">
                  <c:v>2.39</c:v>
                </c:pt>
                <c:pt idx="183">
                  <c:v>2.35</c:v>
                </c:pt>
                <c:pt idx="184">
                  <c:v>2.29</c:v>
                </c:pt>
                <c:pt idx="185">
                  <c:v>2.31</c:v>
                </c:pt>
                <c:pt idx="186">
                  <c:v>2.36</c:v>
                </c:pt>
                <c:pt idx="187">
                  <c:v>2.33</c:v>
                </c:pt>
                <c:pt idx="188">
                  <c:v>2.38</c:v>
                </c:pt>
                <c:pt idx="189">
                  <c:v>2.41</c:v>
                </c:pt>
                <c:pt idx="190">
                  <c:v>2.4500000000000002</c:v>
                </c:pt>
                <c:pt idx="191">
                  <c:v>2.41</c:v>
                </c:pt>
                <c:pt idx="192">
                  <c:v>2.4</c:v>
                </c:pt>
                <c:pt idx="193">
                  <c:v>2.34</c:v>
                </c:pt>
                <c:pt idx="194">
                  <c:v>2.2400000000000002</c:v>
                </c:pt>
                <c:pt idx="195">
                  <c:v>2.2200000000000002</c:v>
                </c:pt>
                <c:pt idx="196">
                  <c:v>2.11</c:v>
                </c:pt>
                <c:pt idx="197">
                  <c:v>2.0099999999999998</c:v>
                </c:pt>
                <c:pt idx="198">
                  <c:v>1.95</c:v>
                </c:pt>
                <c:pt idx="199">
                  <c:v>1.88</c:v>
                </c:pt>
                <c:pt idx="200">
                  <c:v>1.85</c:v>
                </c:pt>
                <c:pt idx="201">
                  <c:v>1.81</c:v>
                </c:pt>
                <c:pt idx="202">
                  <c:v>1.79</c:v>
                </c:pt>
                <c:pt idx="203">
                  <c:v>1.75</c:v>
                </c:pt>
                <c:pt idx="204">
                  <c:v>1.76</c:v>
                </c:pt>
                <c:pt idx="205">
                  <c:v>1.81</c:v>
                </c:pt>
                <c:pt idx="206">
                  <c:v>1.81</c:v>
                </c:pt>
                <c:pt idx="207">
                  <c:v>1.85</c:v>
                </c:pt>
                <c:pt idx="208">
                  <c:v>1.87</c:v>
                </c:pt>
                <c:pt idx="209">
                  <c:v>1.89</c:v>
                </c:pt>
                <c:pt idx="210">
                  <c:v>1.9</c:v>
                </c:pt>
                <c:pt idx="211">
                  <c:v>1.94</c:v>
                </c:pt>
                <c:pt idx="212">
                  <c:v>1.96</c:v>
                </c:pt>
                <c:pt idx="213">
                  <c:v>1.96</c:v>
                </c:pt>
                <c:pt idx="214">
                  <c:v>1.94</c:v>
                </c:pt>
                <c:pt idx="215">
                  <c:v>1.87</c:v>
                </c:pt>
                <c:pt idx="216">
                  <c:v>1.9</c:v>
                </c:pt>
                <c:pt idx="217">
                  <c:v>1.91</c:v>
                </c:pt>
                <c:pt idx="218">
                  <c:v>1.91</c:v>
                </c:pt>
                <c:pt idx="219">
                  <c:v>1.9</c:v>
                </c:pt>
                <c:pt idx="220">
                  <c:v>1.9</c:v>
                </c:pt>
                <c:pt idx="221">
                  <c:v>1.88</c:v>
                </c:pt>
                <c:pt idx="222">
                  <c:v>1.85</c:v>
                </c:pt>
                <c:pt idx="223">
                  <c:v>1.85</c:v>
                </c:pt>
                <c:pt idx="224">
                  <c:v>1.85</c:v>
                </c:pt>
                <c:pt idx="225">
                  <c:v>1.86</c:v>
                </c:pt>
                <c:pt idx="226">
                  <c:v>1.88</c:v>
                </c:pt>
                <c:pt idx="227">
                  <c:v>1.84</c:v>
                </c:pt>
                <c:pt idx="228">
                  <c:v>1.86</c:v>
                </c:pt>
                <c:pt idx="229">
                  <c:v>1.84</c:v>
                </c:pt>
                <c:pt idx="230">
                  <c:v>1.81</c:v>
                </c:pt>
                <c:pt idx="231">
                  <c:v>1.77</c:v>
                </c:pt>
                <c:pt idx="232">
                  <c:v>1.74</c:v>
                </c:pt>
                <c:pt idx="233">
                  <c:v>1.66</c:v>
                </c:pt>
                <c:pt idx="234">
                  <c:v>1.57</c:v>
                </c:pt>
                <c:pt idx="235">
                  <c:v>1.5</c:v>
                </c:pt>
                <c:pt idx="236">
                  <c:v>1.44</c:v>
                </c:pt>
                <c:pt idx="237">
                  <c:v>1.39</c:v>
                </c:pt>
                <c:pt idx="238">
                  <c:v>1.48</c:v>
                </c:pt>
                <c:pt idx="239">
                  <c:v>1.39</c:v>
                </c:pt>
                <c:pt idx="240">
                  <c:v>1.4</c:v>
                </c:pt>
                <c:pt idx="241">
                  <c:v>1.36</c:v>
                </c:pt>
                <c:pt idx="242">
                  <c:v>1.35</c:v>
                </c:pt>
                <c:pt idx="243">
                  <c:v>1.43</c:v>
                </c:pt>
                <c:pt idx="244">
                  <c:v>1.41</c:v>
                </c:pt>
                <c:pt idx="245">
                  <c:v>1.39</c:v>
                </c:pt>
                <c:pt idx="246">
                  <c:v>1.39</c:v>
                </c:pt>
                <c:pt idx="247">
                  <c:v>1.4</c:v>
                </c:pt>
                <c:pt idx="248">
                  <c:v>1.37</c:v>
                </c:pt>
                <c:pt idx="249">
                  <c:v>1.36</c:v>
                </c:pt>
                <c:pt idx="250">
                  <c:v>1.35</c:v>
                </c:pt>
                <c:pt idx="251">
                  <c:v>1.33</c:v>
                </c:pt>
                <c:pt idx="252">
                  <c:v>1.35</c:v>
                </c:pt>
                <c:pt idx="253">
                  <c:v>1.33</c:v>
                </c:pt>
                <c:pt idx="254">
                  <c:v>1.32</c:v>
                </c:pt>
                <c:pt idx="255">
                  <c:v>1.31</c:v>
                </c:pt>
                <c:pt idx="256">
                  <c:v>1.31</c:v>
                </c:pt>
                <c:pt idx="257">
                  <c:v>1.3</c:v>
                </c:pt>
                <c:pt idx="258">
                  <c:v>1.3</c:v>
                </c:pt>
                <c:pt idx="259">
                  <c:v>1.28</c:v>
                </c:pt>
                <c:pt idx="260">
                  <c:v>1.29</c:v>
                </c:pt>
                <c:pt idx="261">
                  <c:v>1.3</c:v>
                </c:pt>
                <c:pt idx="262">
                  <c:v>1.32</c:v>
                </c:pt>
                <c:pt idx="263">
                  <c:v>1.3</c:v>
                </c:pt>
                <c:pt idx="264">
                  <c:v>1.32</c:v>
                </c:pt>
                <c:pt idx="265">
                  <c:v>1.38</c:v>
                </c:pt>
                <c:pt idx="266">
                  <c:v>1.47</c:v>
                </c:pt>
                <c:pt idx="267">
                  <c:v>1.58</c:v>
                </c:pt>
                <c:pt idx="268">
                  <c:v>1.74</c:v>
                </c:pt>
                <c:pt idx="269">
                  <c:v>1.87</c:v>
                </c:pt>
                <c:pt idx="270">
                  <c:v>1.99</c:v>
                </c:pt>
                <c:pt idx="271">
                  <c:v>2.08</c:v>
                </c:pt>
                <c:pt idx="272">
                  <c:v>2.25</c:v>
                </c:pt>
                <c:pt idx="273">
                  <c:v>2.41</c:v>
                </c:pt>
                <c:pt idx="274">
                  <c:v>2.5499999999999998</c:v>
                </c:pt>
                <c:pt idx="275">
                  <c:v>2.61</c:v>
                </c:pt>
                <c:pt idx="276">
                  <c:v>2.77</c:v>
                </c:pt>
                <c:pt idx="277">
                  <c:v>2.95</c:v>
                </c:pt>
                <c:pt idx="278">
                  <c:v>3.14</c:v>
                </c:pt>
                <c:pt idx="279">
                  <c:v>3.19</c:v>
                </c:pt>
                <c:pt idx="280">
                  <c:v>3.32</c:v>
                </c:pt>
                <c:pt idx="281">
                  <c:v>3.41</c:v>
                </c:pt>
                <c:pt idx="282">
                  <c:v>3.46</c:v>
                </c:pt>
                <c:pt idx="283">
                  <c:v>3.51</c:v>
                </c:pt>
                <c:pt idx="284">
                  <c:v>3.58</c:v>
                </c:pt>
                <c:pt idx="285">
                  <c:v>3.61</c:v>
                </c:pt>
                <c:pt idx="286">
                  <c:v>3.7</c:v>
                </c:pt>
                <c:pt idx="287">
                  <c:v>3.63</c:v>
                </c:pt>
                <c:pt idx="288">
                  <c:v>3.52</c:v>
                </c:pt>
                <c:pt idx="289">
                  <c:v>3.49</c:v>
                </c:pt>
                <c:pt idx="290">
                  <c:v>3.44</c:v>
                </c:pt>
                <c:pt idx="291">
                  <c:v>3.42</c:v>
                </c:pt>
                <c:pt idx="292">
                  <c:v>3.41</c:v>
                </c:pt>
                <c:pt idx="293">
                  <c:v>3.39</c:v>
                </c:pt>
                <c:pt idx="294">
                  <c:v>3.37</c:v>
                </c:pt>
                <c:pt idx="295">
                  <c:v>3.36</c:v>
                </c:pt>
                <c:pt idx="296">
                  <c:v>3.28</c:v>
                </c:pt>
                <c:pt idx="297">
                  <c:v>3.22</c:v>
                </c:pt>
                <c:pt idx="298">
                  <c:v>3.16</c:v>
                </c:pt>
                <c:pt idx="299">
                  <c:v>3.09</c:v>
                </c:pt>
                <c:pt idx="300">
                  <c:v>2.97</c:v>
                </c:pt>
                <c:pt idx="301">
                  <c:v>3.09</c:v>
                </c:pt>
                <c:pt idx="302">
                  <c:v>3.1</c:v>
                </c:pt>
                <c:pt idx="303">
                  <c:v>3.04</c:v>
                </c:pt>
                <c:pt idx="304">
                  <c:v>3.12</c:v>
                </c:pt>
                <c:pt idx="305">
                  <c:v>3.12</c:v>
                </c:pt>
                <c:pt idx="306">
                  <c:v>3.12</c:v>
                </c:pt>
                <c:pt idx="307">
                  <c:v>3.18</c:v>
                </c:pt>
                <c:pt idx="308">
                  <c:v>3.17</c:v>
                </c:pt>
                <c:pt idx="309">
                  <c:v>3.16</c:v>
                </c:pt>
                <c:pt idx="310">
                  <c:v>3.15</c:v>
                </c:pt>
                <c:pt idx="311">
                  <c:v>3.13</c:v>
                </c:pt>
                <c:pt idx="312">
                  <c:v>3.23</c:v>
                </c:pt>
                <c:pt idx="313">
                  <c:v>3.26</c:v>
                </c:pt>
                <c:pt idx="314">
                  <c:v>3.24</c:v>
                </c:pt>
                <c:pt idx="315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6-7A4C-8A92-632278256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23791896"/>
        <c:axId val="47230221"/>
      </c:lineChart>
      <c:catAx>
        <c:axId val="2379189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7230221"/>
        <c:crosses val="autoZero"/>
        <c:auto val="1"/>
        <c:lblAlgn val="ctr"/>
        <c:lblOffset val="100"/>
        <c:noMultiLvlLbl val="0"/>
      </c:catAx>
      <c:valAx>
        <c:axId val="4723022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% p.a.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23791896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Novi stambeni krediti – iznosi novih poslova (mil. €)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3.	Stambeni kreditia</c:v>
          </c:tx>
          <c:spPr>
            <a:ln w="241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19'!$C$12:$FT$12</c:f>
              <c:strCache>
                <c:ptCount val="174"/>
                <c:pt idx="0">
                  <c:v>12.11.</c:v>
                </c:pt>
                <c:pt idx="1">
                  <c:v>01.12.</c:v>
                </c:pt>
                <c:pt idx="2">
                  <c:v>02.12.</c:v>
                </c:pt>
                <c:pt idx="3">
                  <c:v>03.12.</c:v>
                </c:pt>
                <c:pt idx="4">
                  <c:v>04.12.</c:v>
                </c:pt>
                <c:pt idx="5">
                  <c:v>05.12.</c:v>
                </c:pt>
                <c:pt idx="6">
                  <c:v>06.12.</c:v>
                </c:pt>
                <c:pt idx="7">
                  <c:v>07.12.</c:v>
                </c:pt>
                <c:pt idx="8">
                  <c:v>08.12.</c:v>
                </c:pt>
                <c:pt idx="9">
                  <c:v>09.12.</c:v>
                </c:pt>
                <c:pt idx="10">
                  <c:v>10.12.</c:v>
                </c:pt>
                <c:pt idx="11">
                  <c:v>11.12.</c:v>
                </c:pt>
                <c:pt idx="12">
                  <c:v>12.12.</c:v>
                </c:pt>
                <c:pt idx="13">
                  <c:v>01.13.</c:v>
                </c:pt>
                <c:pt idx="14">
                  <c:v>02.13.</c:v>
                </c:pt>
                <c:pt idx="15">
                  <c:v>03.13.</c:v>
                </c:pt>
                <c:pt idx="16">
                  <c:v>04.13.</c:v>
                </c:pt>
                <c:pt idx="17">
                  <c:v>05.13.</c:v>
                </c:pt>
                <c:pt idx="18">
                  <c:v>06.13.</c:v>
                </c:pt>
                <c:pt idx="19">
                  <c:v>07.13.</c:v>
                </c:pt>
                <c:pt idx="20">
                  <c:v>08.13.</c:v>
                </c:pt>
                <c:pt idx="21">
                  <c:v>09.13.</c:v>
                </c:pt>
                <c:pt idx="22">
                  <c:v>10.13.</c:v>
                </c:pt>
                <c:pt idx="23">
                  <c:v>11.13.</c:v>
                </c:pt>
                <c:pt idx="24">
                  <c:v>12.13.</c:v>
                </c:pt>
                <c:pt idx="25">
                  <c:v>01.14.</c:v>
                </c:pt>
                <c:pt idx="26">
                  <c:v>02.14.</c:v>
                </c:pt>
                <c:pt idx="27">
                  <c:v>03.14.</c:v>
                </c:pt>
                <c:pt idx="28">
                  <c:v>04.14.</c:v>
                </c:pt>
                <c:pt idx="29">
                  <c:v>05.14.</c:v>
                </c:pt>
                <c:pt idx="30">
                  <c:v>06.14.</c:v>
                </c:pt>
                <c:pt idx="31">
                  <c:v>07.14.</c:v>
                </c:pt>
                <c:pt idx="32">
                  <c:v>08.14.</c:v>
                </c:pt>
                <c:pt idx="33">
                  <c:v>09.14.</c:v>
                </c:pt>
                <c:pt idx="34">
                  <c:v>10.14.</c:v>
                </c:pt>
                <c:pt idx="35">
                  <c:v>11.14.</c:v>
                </c:pt>
                <c:pt idx="36">
                  <c:v>12.14.</c:v>
                </c:pt>
                <c:pt idx="37">
                  <c:v>01.15.</c:v>
                </c:pt>
                <c:pt idx="38">
                  <c:v>02.15.</c:v>
                </c:pt>
                <c:pt idx="39">
                  <c:v>03.15.</c:v>
                </c:pt>
                <c:pt idx="40">
                  <c:v>04.15.</c:v>
                </c:pt>
                <c:pt idx="41">
                  <c:v>05.15.</c:v>
                </c:pt>
                <c:pt idx="42">
                  <c:v>06.15.</c:v>
                </c:pt>
                <c:pt idx="43">
                  <c:v>07.15.</c:v>
                </c:pt>
                <c:pt idx="44">
                  <c:v>08.15.</c:v>
                </c:pt>
                <c:pt idx="45">
                  <c:v>09.15.</c:v>
                </c:pt>
                <c:pt idx="46">
                  <c:v>10.15.</c:v>
                </c:pt>
                <c:pt idx="47">
                  <c:v>11.15.</c:v>
                </c:pt>
                <c:pt idx="48">
                  <c:v>12.15.</c:v>
                </c:pt>
                <c:pt idx="49">
                  <c:v>01.16.</c:v>
                </c:pt>
                <c:pt idx="50">
                  <c:v>02.16.</c:v>
                </c:pt>
                <c:pt idx="51">
                  <c:v>03.16.</c:v>
                </c:pt>
                <c:pt idx="52">
                  <c:v>04.16.</c:v>
                </c:pt>
                <c:pt idx="53">
                  <c:v>05.16.</c:v>
                </c:pt>
                <c:pt idx="54">
                  <c:v>06.16.</c:v>
                </c:pt>
                <c:pt idx="55">
                  <c:v>07.16.</c:v>
                </c:pt>
                <c:pt idx="56">
                  <c:v>08.16.</c:v>
                </c:pt>
                <c:pt idx="57">
                  <c:v>09.16.</c:v>
                </c:pt>
                <c:pt idx="58">
                  <c:v>10.16.</c:v>
                </c:pt>
                <c:pt idx="59">
                  <c:v>11.16.</c:v>
                </c:pt>
                <c:pt idx="60">
                  <c:v>12.16.</c:v>
                </c:pt>
                <c:pt idx="61">
                  <c:v>01.17.</c:v>
                </c:pt>
                <c:pt idx="62">
                  <c:v>02.17.</c:v>
                </c:pt>
                <c:pt idx="63">
                  <c:v>03.17.</c:v>
                </c:pt>
                <c:pt idx="64">
                  <c:v>04.17.</c:v>
                </c:pt>
                <c:pt idx="65">
                  <c:v>05.17.</c:v>
                </c:pt>
                <c:pt idx="66">
                  <c:v>06.17.</c:v>
                </c:pt>
                <c:pt idx="67">
                  <c:v>07.17.</c:v>
                </c:pt>
                <c:pt idx="68">
                  <c:v>08.17.</c:v>
                </c:pt>
                <c:pt idx="69">
                  <c:v>09.17.</c:v>
                </c:pt>
                <c:pt idx="70">
                  <c:v>10.17.</c:v>
                </c:pt>
                <c:pt idx="71">
                  <c:v>11.17.</c:v>
                </c:pt>
                <c:pt idx="72">
                  <c:v>12.17.</c:v>
                </c:pt>
                <c:pt idx="73">
                  <c:v>01.18.</c:v>
                </c:pt>
                <c:pt idx="74">
                  <c:v>02.18.</c:v>
                </c:pt>
                <c:pt idx="75">
                  <c:v>03.18.</c:v>
                </c:pt>
                <c:pt idx="76">
                  <c:v>04.18.</c:v>
                </c:pt>
                <c:pt idx="77">
                  <c:v>05.18.</c:v>
                </c:pt>
                <c:pt idx="78">
                  <c:v>06.18.</c:v>
                </c:pt>
                <c:pt idx="79">
                  <c:v>07.18.</c:v>
                </c:pt>
                <c:pt idx="80">
                  <c:v>08.18.</c:v>
                </c:pt>
                <c:pt idx="81">
                  <c:v>09.18.</c:v>
                </c:pt>
                <c:pt idx="82">
                  <c:v>10.18.</c:v>
                </c:pt>
                <c:pt idx="83">
                  <c:v>11.18.</c:v>
                </c:pt>
                <c:pt idx="84">
                  <c:v>12.18.</c:v>
                </c:pt>
                <c:pt idx="85">
                  <c:v>01.19.</c:v>
                </c:pt>
                <c:pt idx="86">
                  <c:v>02.19.</c:v>
                </c:pt>
                <c:pt idx="87">
                  <c:v>03.19.</c:v>
                </c:pt>
                <c:pt idx="88">
                  <c:v>04.19.</c:v>
                </c:pt>
                <c:pt idx="89">
                  <c:v>05.19.</c:v>
                </c:pt>
                <c:pt idx="90">
                  <c:v>06.19.</c:v>
                </c:pt>
                <c:pt idx="91">
                  <c:v>07.19.</c:v>
                </c:pt>
                <c:pt idx="92">
                  <c:v>08.19.</c:v>
                </c:pt>
                <c:pt idx="93">
                  <c:v>09.19.</c:v>
                </c:pt>
                <c:pt idx="94">
                  <c:v>10.19.</c:v>
                </c:pt>
                <c:pt idx="95">
                  <c:v>11.19.</c:v>
                </c:pt>
                <c:pt idx="96">
                  <c:v>12.19.</c:v>
                </c:pt>
                <c:pt idx="97">
                  <c:v>01.20.</c:v>
                </c:pt>
                <c:pt idx="98">
                  <c:v>02.20.</c:v>
                </c:pt>
                <c:pt idx="99">
                  <c:v>03.20.</c:v>
                </c:pt>
                <c:pt idx="100">
                  <c:v>04.20.</c:v>
                </c:pt>
                <c:pt idx="101">
                  <c:v>05.20.</c:v>
                </c:pt>
                <c:pt idx="102">
                  <c:v>06.20.</c:v>
                </c:pt>
                <c:pt idx="103">
                  <c:v>07.20.</c:v>
                </c:pt>
                <c:pt idx="104">
                  <c:v>08.20.</c:v>
                </c:pt>
                <c:pt idx="105">
                  <c:v>09.20.</c:v>
                </c:pt>
                <c:pt idx="106">
                  <c:v>10.20.</c:v>
                </c:pt>
                <c:pt idx="107">
                  <c:v>11.20.</c:v>
                </c:pt>
                <c:pt idx="108">
                  <c:v>12.20.</c:v>
                </c:pt>
                <c:pt idx="109">
                  <c:v>01.21.</c:v>
                </c:pt>
                <c:pt idx="110">
                  <c:v>02.21.</c:v>
                </c:pt>
                <c:pt idx="111">
                  <c:v>03.21.</c:v>
                </c:pt>
                <c:pt idx="112">
                  <c:v>04.21.</c:v>
                </c:pt>
                <c:pt idx="113">
                  <c:v>05.21.</c:v>
                </c:pt>
                <c:pt idx="114">
                  <c:v>06.21.</c:v>
                </c:pt>
                <c:pt idx="115">
                  <c:v>07.21.</c:v>
                </c:pt>
                <c:pt idx="116">
                  <c:v>08.21.</c:v>
                </c:pt>
                <c:pt idx="117">
                  <c:v>09.21.</c:v>
                </c:pt>
                <c:pt idx="118">
                  <c:v>10.21.</c:v>
                </c:pt>
                <c:pt idx="119">
                  <c:v>11.21.</c:v>
                </c:pt>
                <c:pt idx="120">
                  <c:v>12.21.</c:v>
                </c:pt>
                <c:pt idx="121">
                  <c:v>01.22.</c:v>
                </c:pt>
                <c:pt idx="122">
                  <c:v>02.22.</c:v>
                </c:pt>
                <c:pt idx="123">
                  <c:v>03.22.</c:v>
                </c:pt>
                <c:pt idx="124">
                  <c:v>04.22.</c:v>
                </c:pt>
                <c:pt idx="125">
                  <c:v>05.22.</c:v>
                </c:pt>
                <c:pt idx="126">
                  <c:v>06.22.</c:v>
                </c:pt>
                <c:pt idx="127">
                  <c:v>07.22.</c:v>
                </c:pt>
                <c:pt idx="128">
                  <c:v>08.22.</c:v>
                </c:pt>
                <c:pt idx="129">
                  <c:v>09.22.</c:v>
                </c:pt>
                <c:pt idx="130">
                  <c:v>10.22.</c:v>
                </c:pt>
                <c:pt idx="131">
                  <c:v>11.22.</c:v>
                </c:pt>
                <c:pt idx="132">
                  <c:v>12.22.</c:v>
                </c:pt>
                <c:pt idx="133">
                  <c:v>01.23.</c:v>
                </c:pt>
                <c:pt idx="134">
                  <c:v>02.23.</c:v>
                </c:pt>
                <c:pt idx="135">
                  <c:v>03.23.</c:v>
                </c:pt>
                <c:pt idx="136">
                  <c:v>04.23.</c:v>
                </c:pt>
                <c:pt idx="137">
                  <c:v>05.23.</c:v>
                </c:pt>
                <c:pt idx="138">
                  <c:v>06.23.</c:v>
                </c:pt>
                <c:pt idx="139">
                  <c:v>07.23.</c:v>
                </c:pt>
                <c:pt idx="140">
                  <c:v>08.23.</c:v>
                </c:pt>
                <c:pt idx="141">
                  <c:v>09.23.</c:v>
                </c:pt>
                <c:pt idx="142">
                  <c:v>10.23.</c:v>
                </c:pt>
                <c:pt idx="143">
                  <c:v>11.23.</c:v>
                </c:pt>
                <c:pt idx="144">
                  <c:v>12.23.</c:v>
                </c:pt>
                <c:pt idx="145">
                  <c:v>01.24.</c:v>
                </c:pt>
                <c:pt idx="146">
                  <c:v>02.24.</c:v>
                </c:pt>
                <c:pt idx="147">
                  <c:v>03.24.</c:v>
                </c:pt>
                <c:pt idx="148">
                  <c:v>04.24.</c:v>
                </c:pt>
                <c:pt idx="149">
                  <c:v>05.24.</c:v>
                </c:pt>
                <c:pt idx="150">
                  <c:v>06.24.</c:v>
                </c:pt>
                <c:pt idx="151">
                  <c:v>07.24.</c:v>
                </c:pt>
                <c:pt idx="152">
                  <c:v>08.24.</c:v>
                </c:pt>
                <c:pt idx="153">
                  <c:v>09.24.</c:v>
                </c:pt>
                <c:pt idx="154">
                  <c:v>10.24.</c:v>
                </c:pt>
                <c:pt idx="155">
                  <c:v>11.24.</c:v>
                </c:pt>
                <c:pt idx="156">
                  <c:v>12.24.</c:v>
                </c:pt>
                <c:pt idx="157">
                  <c:v>01.25.</c:v>
                </c:pt>
                <c:pt idx="158">
                  <c:v>02.25.</c:v>
                </c:pt>
                <c:pt idx="159">
                  <c:v>03.25.</c:v>
                </c:pt>
                <c:pt idx="160">
                  <c:v>04.25.</c:v>
                </c:pt>
                <c:pt idx="161">
                  <c:v>05.25.</c:v>
                </c:pt>
                <c:pt idx="162">
                  <c:v>06.25.</c:v>
                </c:pt>
                <c:pt idx="163">
                  <c:v>07.25.</c:v>
                </c:pt>
                <c:pt idx="164">
                  <c:v>08.25.</c:v>
                </c:pt>
                <c:pt idx="165">
                  <c:v>09.25.</c:v>
                </c:pt>
                <c:pt idx="166">
                  <c:v>10.25.</c:v>
                </c:pt>
                <c:pt idx="167">
                  <c:v>11.25.</c:v>
                </c:pt>
                <c:pt idx="168">
                  <c:v>12.25.</c:v>
                </c:pt>
                <c:pt idx="169">
                  <c:v>01.26.</c:v>
                </c:pt>
                <c:pt idx="170">
                  <c:v>02.26.</c:v>
                </c:pt>
                <c:pt idx="171">
                  <c:v>03.26.</c:v>
                </c:pt>
                <c:pt idx="172">
                  <c:v>04.26.</c:v>
                </c:pt>
                <c:pt idx="173">
                  <c:v>05.26.</c:v>
                </c:pt>
              </c:strCache>
            </c:strRef>
          </c:cat>
          <c:val>
            <c:numRef>
              <c:f>'Slika 19'!$C$56:$FT$56</c:f>
              <c:numCache>
                <c:formatCode>#,##0.0</c:formatCode>
                <c:ptCount val="174"/>
                <c:pt idx="0">
                  <c:v>47.606623769999999</c:v>
                </c:pt>
                <c:pt idx="1">
                  <c:v>39.404511200000002</c:v>
                </c:pt>
                <c:pt idx="2">
                  <c:v>53.277497969999999</c:v>
                </c:pt>
                <c:pt idx="3">
                  <c:v>69.354271589999996</c:v>
                </c:pt>
                <c:pt idx="4">
                  <c:v>56.432360269999997</c:v>
                </c:pt>
                <c:pt idx="5">
                  <c:v>66.899817900000002</c:v>
                </c:pt>
                <c:pt idx="6">
                  <c:v>57.790311520000003</c:v>
                </c:pt>
                <c:pt idx="7">
                  <c:v>57.755893720000003</c:v>
                </c:pt>
                <c:pt idx="8">
                  <c:v>43.112150919999998</c:v>
                </c:pt>
                <c:pt idx="9">
                  <c:v>47.90070566</c:v>
                </c:pt>
                <c:pt idx="10">
                  <c:v>49.748332750000003</c:v>
                </c:pt>
                <c:pt idx="11">
                  <c:v>51.55517837</c:v>
                </c:pt>
                <c:pt idx="12">
                  <c:v>46.82512886</c:v>
                </c:pt>
                <c:pt idx="13">
                  <c:v>57.814521790000001</c:v>
                </c:pt>
                <c:pt idx="14">
                  <c:v>53.590976259999998</c:v>
                </c:pt>
                <c:pt idx="15">
                  <c:v>43.74055766</c:v>
                </c:pt>
                <c:pt idx="16">
                  <c:v>40.936609969999999</c:v>
                </c:pt>
                <c:pt idx="17">
                  <c:v>44.285512959999998</c:v>
                </c:pt>
                <c:pt idx="18">
                  <c:v>35.832166219999998</c:v>
                </c:pt>
                <c:pt idx="19">
                  <c:v>40.61160331</c:v>
                </c:pt>
                <c:pt idx="20">
                  <c:v>34.06108639</c:v>
                </c:pt>
                <c:pt idx="21">
                  <c:v>35.908829349999998</c:v>
                </c:pt>
                <c:pt idx="22">
                  <c:v>37.249917809999999</c:v>
                </c:pt>
                <c:pt idx="23">
                  <c:v>36.3328895</c:v>
                </c:pt>
                <c:pt idx="24">
                  <c:v>36.663510309999999</c:v>
                </c:pt>
                <c:pt idx="25">
                  <c:v>50.302042290000003</c:v>
                </c:pt>
                <c:pt idx="26">
                  <c:v>42.162041870000003</c:v>
                </c:pt>
                <c:pt idx="27">
                  <c:v>44.856286670000003</c:v>
                </c:pt>
                <c:pt idx="28">
                  <c:v>39.241984180000003</c:v>
                </c:pt>
                <c:pt idx="29">
                  <c:v>40.079965850000001</c:v>
                </c:pt>
                <c:pt idx="30">
                  <c:v>43.89125482</c:v>
                </c:pt>
                <c:pt idx="31">
                  <c:v>44.837280659999998</c:v>
                </c:pt>
                <c:pt idx="32">
                  <c:v>37.06914106</c:v>
                </c:pt>
                <c:pt idx="33">
                  <c:v>36.042139689999999</c:v>
                </c:pt>
                <c:pt idx="34">
                  <c:v>44.604270200000002</c:v>
                </c:pt>
                <c:pt idx="35">
                  <c:v>42.568539389999998</c:v>
                </c:pt>
                <c:pt idx="36">
                  <c:v>48.117558629999998</c:v>
                </c:pt>
                <c:pt idx="37">
                  <c:v>57.77827869</c:v>
                </c:pt>
                <c:pt idx="38">
                  <c:v>36.780036799999998</c:v>
                </c:pt>
                <c:pt idx="39">
                  <c:v>46.467464020000001</c:v>
                </c:pt>
                <c:pt idx="40">
                  <c:v>41.822079049999999</c:v>
                </c:pt>
                <c:pt idx="41">
                  <c:v>33.48771541</c:v>
                </c:pt>
                <c:pt idx="42">
                  <c:v>30.531701850000001</c:v>
                </c:pt>
                <c:pt idx="43">
                  <c:v>40.90910702</c:v>
                </c:pt>
                <c:pt idx="44">
                  <c:v>21.172227150000001</c:v>
                </c:pt>
                <c:pt idx="45">
                  <c:v>24.490840760000001</c:v>
                </c:pt>
                <c:pt idx="46">
                  <c:v>24.406530620000002</c:v>
                </c:pt>
                <c:pt idx="47">
                  <c:v>26.970105409999999</c:v>
                </c:pt>
                <c:pt idx="48">
                  <c:v>275.58843000000002</c:v>
                </c:pt>
                <c:pt idx="49">
                  <c:v>516.05857934999995</c:v>
                </c:pt>
                <c:pt idx="50">
                  <c:v>580.60576194999999</c:v>
                </c:pt>
                <c:pt idx="51">
                  <c:v>208.41414562</c:v>
                </c:pt>
                <c:pt idx="52">
                  <c:v>79.784381600000003</c:v>
                </c:pt>
                <c:pt idx="53">
                  <c:v>52.24202253</c:v>
                </c:pt>
                <c:pt idx="54">
                  <c:v>51.209307330000001</c:v>
                </c:pt>
                <c:pt idx="55">
                  <c:v>40.097071329999999</c:v>
                </c:pt>
                <c:pt idx="56">
                  <c:v>29.79820677</c:v>
                </c:pt>
                <c:pt idx="57">
                  <c:v>37.363336310000001</c:v>
                </c:pt>
                <c:pt idx="58">
                  <c:v>35.823856419999998</c:v>
                </c:pt>
                <c:pt idx="59">
                  <c:v>38.695650980000003</c:v>
                </c:pt>
                <c:pt idx="60">
                  <c:v>47.130934279999998</c:v>
                </c:pt>
                <c:pt idx="61">
                  <c:v>53.551654300000003</c:v>
                </c:pt>
                <c:pt idx="62">
                  <c:v>37.845918930000003</c:v>
                </c:pt>
                <c:pt idx="63">
                  <c:v>51.612681209999998</c:v>
                </c:pt>
                <c:pt idx="64">
                  <c:v>41.332933820000001</c:v>
                </c:pt>
                <c:pt idx="65">
                  <c:v>53.334221710000001</c:v>
                </c:pt>
                <c:pt idx="66">
                  <c:v>46.359102249999999</c:v>
                </c:pt>
                <c:pt idx="67">
                  <c:v>46.079892970000003</c:v>
                </c:pt>
                <c:pt idx="68">
                  <c:v>51.55977437</c:v>
                </c:pt>
                <c:pt idx="69">
                  <c:v>63.277761179999999</c:v>
                </c:pt>
                <c:pt idx="70">
                  <c:v>61.884694869999997</c:v>
                </c:pt>
                <c:pt idx="71">
                  <c:v>77.459274769999993</c:v>
                </c:pt>
                <c:pt idx="72">
                  <c:v>69.709456410000001</c:v>
                </c:pt>
                <c:pt idx="73">
                  <c:v>72.187360139999996</c:v>
                </c:pt>
                <c:pt idx="74">
                  <c:v>67.261833640000006</c:v>
                </c:pt>
                <c:pt idx="75">
                  <c:v>78.649220299999996</c:v>
                </c:pt>
                <c:pt idx="76">
                  <c:v>69.479056700000001</c:v>
                </c:pt>
                <c:pt idx="77">
                  <c:v>72.282336749999999</c:v>
                </c:pt>
                <c:pt idx="78">
                  <c:v>67.493887130000005</c:v>
                </c:pt>
                <c:pt idx="79">
                  <c:v>69.325815250000005</c:v>
                </c:pt>
                <c:pt idx="80">
                  <c:v>54.209253339999997</c:v>
                </c:pt>
                <c:pt idx="81">
                  <c:v>81.570638950000003</c:v>
                </c:pt>
                <c:pt idx="82">
                  <c:v>178.01302401000001</c:v>
                </c:pt>
                <c:pt idx="83">
                  <c:v>88.505043099999995</c:v>
                </c:pt>
                <c:pt idx="84">
                  <c:v>58.120633259999998</c:v>
                </c:pt>
                <c:pt idx="85">
                  <c:v>83.179254830000005</c:v>
                </c:pt>
                <c:pt idx="86">
                  <c:v>75.532606610000002</c:v>
                </c:pt>
                <c:pt idx="87">
                  <c:v>86.961007609999996</c:v>
                </c:pt>
                <c:pt idx="88">
                  <c:v>87.710699790000007</c:v>
                </c:pt>
                <c:pt idx="89">
                  <c:v>89.929147529999995</c:v>
                </c:pt>
                <c:pt idx="90">
                  <c:v>77.252325069999998</c:v>
                </c:pt>
                <c:pt idx="91">
                  <c:v>90.645896359999995</c:v>
                </c:pt>
                <c:pt idx="92">
                  <c:v>65.188636799999998</c:v>
                </c:pt>
                <c:pt idx="93">
                  <c:v>109.68848063</c:v>
                </c:pt>
                <c:pt idx="94">
                  <c:v>162.32986763</c:v>
                </c:pt>
                <c:pt idx="95">
                  <c:v>131.02689574999999</c:v>
                </c:pt>
                <c:pt idx="96">
                  <c:v>81.143692430000002</c:v>
                </c:pt>
                <c:pt idx="97">
                  <c:v>78.671769130000001</c:v>
                </c:pt>
                <c:pt idx="98">
                  <c:v>73.358935389999999</c:v>
                </c:pt>
                <c:pt idx="99">
                  <c:v>67.795330199999995</c:v>
                </c:pt>
                <c:pt idx="100">
                  <c:v>137.74249609</c:v>
                </c:pt>
                <c:pt idx="101">
                  <c:v>248.51165725999999</c:v>
                </c:pt>
                <c:pt idx="102">
                  <c:v>139.49337392000001</c:v>
                </c:pt>
                <c:pt idx="103">
                  <c:v>142.77931748</c:v>
                </c:pt>
                <c:pt idx="104">
                  <c:v>67.812213670000006</c:v>
                </c:pt>
                <c:pt idx="105">
                  <c:v>96.170147009999994</c:v>
                </c:pt>
                <c:pt idx="106">
                  <c:v>179.12726748</c:v>
                </c:pt>
                <c:pt idx="107">
                  <c:v>179.73332259</c:v>
                </c:pt>
                <c:pt idx="108">
                  <c:v>176.57429880000001</c:v>
                </c:pt>
                <c:pt idx="109">
                  <c:v>101.88790903</c:v>
                </c:pt>
                <c:pt idx="110">
                  <c:v>115.70133834000001</c:v>
                </c:pt>
                <c:pt idx="111">
                  <c:v>111.66444949</c:v>
                </c:pt>
                <c:pt idx="112">
                  <c:v>140.12219690000001</c:v>
                </c:pt>
                <c:pt idx="113">
                  <c:v>174.34610735000001</c:v>
                </c:pt>
                <c:pt idx="114">
                  <c:v>191.93810353000001</c:v>
                </c:pt>
                <c:pt idx="115">
                  <c:v>141.23172604999999</c:v>
                </c:pt>
                <c:pt idx="116">
                  <c:v>95.132428849999997</c:v>
                </c:pt>
                <c:pt idx="117">
                  <c:v>113.84509955999999</c:v>
                </c:pt>
                <c:pt idx="118">
                  <c:v>123.38998879</c:v>
                </c:pt>
                <c:pt idx="119">
                  <c:v>130.72925434000001</c:v>
                </c:pt>
                <c:pt idx="120">
                  <c:v>154.52322429</c:v>
                </c:pt>
                <c:pt idx="121">
                  <c:v>131.76667569</c:v>
                </c:pt>
                <c:pt idx="122">
                  <c:v>156.53765548999999</c:v>
                </c:pt>
                <c:pt idx="123">
                  <c:v>183.61547924000001</c:v>
                </c:pt>
                <c:pt idx="124">
                  <c:v>313.46490769000002</c:v>
                </c:pt>
                <c:pt idx="125">
                  <c:v>289.26759353</c:v>
                </c:pt>
                <c:pt idx="126">
                  <c:v>278.00577528000002</c:v>
                </c:pt>
                <c:pt idx="127">
                  <c:v>204.78369273000001</c:v>
                </c:pt>
                <c:pt idx="128">
                  <c:v>186.97210661</c:v>
                </c:pt>
                <c:pt idx="129">
                  <c:v>175.05753891000001</c:v>
                </c:pt>
                <c:pt idx="130">
                  <c:v>190.98513964</c:v>
                </c:pt>
                <c:pt idx="131">
                  <c:v>262.12729407</c:v>
                </c:pt>
                <c:pt idx="132">
                  <c:v>289.90405622999998</c:v>
                </c:pt>
                <c:pt idx="133">
                  <c:v>128.51899162999999</c:v>
                </c:pt>
                <c:pt idx="134">
                  <c:v>271.15098355999999</c:v>
                </c:pt>
                <c:pt idx="135">
                  <c:v>215.41629576</c:v>
                </c:pt>
                <c:pt idx="136">
                  <c:v>278.99061841999998</c:v>
                </c:pt>
                <c:pt idx="137">
                  <c:v>422.37139549</c:v>
                </c:pt>
                <c:pt idx="138">
                  <c:v>326.47910517000003</c:v>
                </c:pt>
                <c:pt idx="139">
                  <c:v>169.11345675999999</c:v>
                </c:pt>
                <c:pt idx="140">
                  <c:v>164.96422595000001</c:v>
                </c:pt>
                <c:pt idx="141">
                  <c:v>159.9247259</c:v>
                </c:pt>
                <c:pt idx="142">
                  <c:v>179.89041850000001</c:v>
                </c:pt>
                <c:pt idx="143">
                  <c:v>193.07727478000001</c:v>
                </c:pt>
                <c:pt idx="144">
                  <c:v>192.81126725999999</c:v>
                </c:pt>
                <c:pt idx="145" formatCode="General">
                  <c:v>199.3</c:v>
                </c:pt>
                <c:pt idx="146">
                  <c:v>174.79512217999999</c:v>
                </c:pt>
                <c:pt idx="147">
                  <c:v>191.02900833000001</c:v>
                </c:pt>
                <c:pt idx="148">
                  <c:v>190.27357985</c:v>
                </c:pt>
                <c:pt idx="149" formatCode="General">
                  <c:v>212.4</c:v>
                </c:pt>
                <c:pt idx="150">
                  <c:v>208.29371739000001</c:v>
                </c:pt>
                <c:pt idx="151">
                  <c:v>228.63333503000001</c:v>
                </c:pt>
                <c:pt idx="152">
                  <c:v>180.11309700999999</c:v>
                </c:pt>
                <c:pt idx="153">
                  <c:v>208.87805334000001</c:v>
                </c:pt>
                <c:pt idx="154">
                  <c:v>224.69137021</c:v>
                </c:pt>
                <c:pt idx="155">
                  <c:v>202.63273439</c:v>
                </c:pt>
                <c:pt idx="156">
                  <c:v>220.68877646999999</c:v>
                </c:pt>
                <c:pt idx="157">
                  <c:v>269.88090541000003</c:v>
                </c:pt>
                <c:pt idx="158">
                  <c:v>275.49356889000001</c:v>
                </c:pt>
                <c:pt idx="159">
                  <c:v>440.99441967000001</c:v>
                </c:pt>
                <c:pt idx="160">
                  <c:v>584.70863340999995</c:v>
                </c:pt>
                <c:pt idx="161">
                  <c:v>651.14445674000001</c:v>
                </c:pt>
                <c:pt idx="162">
                  <c:v>832.70486903999995</c:v>
                </c:pt>
                <c:pt idx="163">
                  <c:v>323.06746545999999</c:v>
                </c:pt>
                <c:pt idx="164">
                  <c:v>251.56757564</c:v>
                </c:pt>
                <c:pt idx="165">
                  <c:v>306.37076393000001</c:v>
                </c:pt>
                <c:pt idx="166">
                  <c:v>320.49897258999999</c:v>
                </c:pt>
                <c:pt idx="167">
                  <c:v>291.94455780999999</c:v>
                </c:pt>
                <c:pt idx="168">
                  <c:v>319.06077777000002</c:v>
                </c:pt>
                <c:pt idx="169">
                  <c:v>293.20435858000002</c:v>
                </c:pt>
                <c:pt idx="170">
                  <c:v>283.00415124</c:v>
                </c:pt>
                <c:pt idx="171">
                  <c:v>308.26371452000001</c:v>
                </c:pt>
                <c:pt idx="172">
                  <c:v>340.41596471000003</c:v>
                </c:pt>
                <c:pt idx="173">
                  <c:v>329.29342684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3-E943-9689-57D22988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5448780"/>
        <c:axId val="39757828"/>
      </c:lineChart>
      <c:catAx>
        <c:axId val="5448780"/>
        <c:scaling>
          <c:orientation val="minMax"/>
        </c:scaling>
        <c:delete val="0"/>
        <c:axPos val="b"/>
        <c:numFmt formatCode="mm\.yy\.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9757828"/>
        <c:crosses val="autoZero"/>
        <c:auto val="1"/>
        <c:lblAlgn val="ctr"/>
        <c:lblOffset val="100"/>
        <c:noMultiLvlLbl val="0"/>
      </c:catAx>
      <c:valAx>
        <c:axId val="3975782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mil. eura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5448780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Udjel građevinarstva u bruto dodanoj vrijednosti – Hrvatska u okviru EU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2'!$AI$6</c:f>
              <c:strCache>
                <c:ptCount val="1"/>
                <c:pt idx="0">
                  <c:v>Hrvatska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2'!$A$7:$A$37</c:f>
              <c:numCache>
                <c:formatCode>0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'Slika 2'!$AI$7:$AI$37</c:f>
              <c:numCache>
                <c:formatCode>0.0</c:formatCode>
                <c:ptCount val="31"/>
                <c:pt idx="0">
                  <c:v>5.9</c:v>
                </c:pt>
                <c:pt idx="1">
                  <c:v>6.8</c:v>
                </c:pt>
                <c:pt idx="2">
                  <c:v>7.4</c:v>
                </c:pt>
                <c:pt idx="3">
                  <c:v>6.9</c:v>
                </c:pt>
                <c:pt idx="4">
                  <c:v>5.5</c:v>
                </c:pt>
                <c:pt idx="5">
                  <c:v>4.9000000000000004</c:v>
                </c:pt>
                <c:pt idx="6">
                  <c:v>5.4</c:v>
                </c:pt>
                <c:pt idx="7">
                  <c:v>5.4</c:v>
                </c:pt>
                <c:pt idx="8">
                  <c:v>6.5</c:v>
                </c:pt>
                <c:pt idx="9">
                  <c:v>6.7</c:v>
                </c:pt>
                <c:pt idx="10">
                  <c:v>7.2</c:v>
                </c:pt>
                <c:pt idx="11">
                  <c:v>7.4</c:v>
                </c:pt>
                <c:pt idx="12">
                  <c:v>7.5</c:v>
                </c:pt>
                <c:pt idx="13">
                  <c:v>7.8</c:v>
                </c:pt>
                <c:pt idx="14">
                  <c:v>7.2</c:v>
                </c:pt>
                <c:pt idx="15">
                  <c:v>5.4</c:v>
                </c:pt>
                <c:pt idx="16">
                  <c:v>5</c:v>
                </c:pt>
                <c:pt idx="17">
                  <c:v>4.3</c:v>
                </c:pt>
                <c:pt idx="18">
                  <c:v>4.4000000000000004</c:v>
                </c:pt>
                <c:pt idx="19">
                  <c:v>4.3</c:v>
                </c:pt>
                <c:pt idx="20">
                  <c:v>4.4000000000000004</c:v>
                </c:pt>
                <c:pt idx="21">
                  <c:v>4.5999999999999996</c:v>
                </c:pt>
                <c:pt idx="22">
                  <c:v>4.5999999999999996</c:v>
                </c:pt>
                <c:pt idx="23">
                  <c:v>5</c:v>
                </c:pt>
                <c:pt idx="24">
                  <c:v>5.5</c:v>
                </c:pt>
                <c:pt idx="25">
                  <c:v>6.1</c:v>
                </c:pt>
                <c:pt idx="26">
                  <c:v>6.1</c:v>
                </c:pt>
                <c:pt idx="27">
                  <c:v>5.9</c:v>
                </c:pt>
                <c:pt idx="28">
                  <c:v>7.3</c:v>
                </c:pt>
                <c:pt idx="29">
                  <c:v>7.7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7-9042-91FD-52CE09A65090}"/>
            </c:ext>
          </c:extLst>
        </c:ser>
        <c:ser>
          <c:idx val="1"/>
          <c:order val="1"/>
          <c:tx>
            <c:strRef>
              <c:f>'Slika 2'!$AH$6</c:f>
              <c:strCache>
                <c:ptCount val="1"/>
                <c:pt idx="0">
                  <c:v>EU (prosjek)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2'!$A$7:$A$37</c:f>
              <c:numCache>
                <c:formatCode>0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'Slika 2'!$AH$7:$AH$37</c:f>
              <c:numCache>
                <c:formatCode>0.0</c:formatCode>
                <c:ptCount val="31"/>
                <c:pt idx="0">
                  <c:v>6.2</c:v>
                </c:pt>
                <c:pt idx="1">
                  <c:v>6</c:v>
                </c:pt>
                <c:pt idx="2">
                  <c:v>5.8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5.8</c:v>
                </c:pt>
                <c:pt idx="9">
                  <c:v>5.9</c:v>
                </c:pt>
                <c:pt idx="10">
                  <c:v>6</c:v>
                </c:pt>
                <c:pt idx="11">
                  <c:v>6.2</c:v>
                </c:pt>
                <c:pt idx="12">
                  <c:v>6.3</c:v>
                </c:pt>
                <c:pt idx="13">
                  <c:v>6.4</c:v>
                </c:pt>
                <c:pt idx="14">
                  <c:v>6.2</c:v>
                </c:pt>
                <c:pt idx="15">
                  <c:v>5.7</c:v>
                </c:pt>
                <c:pt idx="16">
                  <c:v>5.5</c:v>
                </c:pt>
                <c:pt idx="17">
                  <c:v>5.3</c:v>
                </c:pt>
                <c:pt idx="18">
                  <c:v>5.2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5.2</c:v>
                </c:pt>
                <c:pt idx="24">
                  <c:v>5.3</c:v>
                </c:pt>
                <c:pt idx="25">
                  <c:v>5.4</c:v>
                </c:pt>
                <c:pt idx="26">
                  <c:v>5.4</c:v>
                </c:pt>
                <c:pt idx="27">
                  <c:v>5.4</c:v>
                </c:pt>
                <c:pt idx="28">
                  <c:v>5.5</c:v>
                </c:pt>
                <c:pt idx="29">
                  <c:v>5.5</c:v>
                </c:pt>
                <c:pt idx="3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7-9042-91FD-52CE09A65090}"/>
            </c:ext>
          </c:extLst>
        </c:ser>
        <c:ser>
          <c:idx val="2"/>
          <c:order val="2"/>
          <c:tx>
            <c:strRef>
              <c:f>'Slika 2'!$AE$6</c:f>
              <c:strCache>
                <c:ptCount val="1"/>
                <c:pt idx="0">
                  <c:v>Medijan</c:v>
                </c:pt>
              </c:strCache>
            </c:strRef>
          </c:tx>
          <c:spPr>
            <a:ln w="15840">
              <a:solidFill>
                <a:srgbClr val="6B6B6B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2'!$A$7:$A$37</c:f>
              <c:numCache>
                <c:formatCode>0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'Slika 2'!$AE$7:$AE$37</c:f>
              <c:numCache>
                <c:formatCode>0.0</c:formatCode>
                <c:ptCount val="31"/>
                <c:pt idx="0">
                  <c:v>5.9</c:v>
                </c:pt>
                <c:pt idx="1">
                  <c:v>6.1</c:v>
                </c:pt>
                <c:pt idx="2">
                  <c:v>6</c:v>
                </c:pt>
                <c:pt idx="3">
                  <c:v>6.3</c:v>
                </c:pt>
                <c:pt idx="4">
                  <c:v>5.9</c:v>
                </c:pt>
                <c:pt idx="5">
                  <c:v>6</c:v>
                </c:pt>
                <c:pt idx="6">
                  <c:v>6</c:v>
                </c:pt>
                <c:pt idx="7">
                  <c:v>6.3</c:v>
                </c:pt>
                <c:pt idx="8">
                  <c:v>6.5</c:v>
                </c:pt>
                <c:pt idx="9">
                  <c:v>6.6</c:v>
                </c:pt>
                <c:pt idx="10">
                  <c:v>6.7</c:v>
                </c:pt>
                <c:pt idx="11">
                  <c:v>6.7</c:v>
                </c:pt>
                <c:pt idx="12">
                  <c:v>6.8</c:v>
                </c:pt>
                <c:pt idx="13">
                  <c:v>6.7</c:v>
                </c:pt>
                <c:pt idx="14">
                  <c:v>6.6</c:v>
                </c:pt>
                <c:pt idx="15">
                  <c:v>5.8</c:v>
                </c:pt>
                <c:pt idx="16">
                  <c:v>5.8</c:v>
                </c:pt>
                <c:pt idx="17">
                  <c:v>5.8</c:v>
                </c:pt>
                <c:pt idx="18">
                  <c:v>5.2</c:v>
                </c:pt>
                <c:pt idx="19">
                  <c:v>5.4</c:v>
                </c:pt>
                <c:pt idx="20">
                  <c:v>5.2</c:v>
                </c:pt>
                <c:pt idx="21">
                  <c:v>5.4</c:v>
                </c:pt>
                <c:pt idx="22">
                  <c:v>5.3</c:v>
                </c:pt>
                <c:pt idx="23">
                  <c:v>5.6</c:v>
                </c:pt>
                <c:pt idx="24">
                  <c:v>5.8</c:v>
                </c:pt>
                <c:pt idx="25">
                  <c:v>5.7</c:v>
                </c:pt>
                <c:pt idx="26">
                  <c:v>5.5</c:v>
                </c:pt>
                <c:pt idx="27">
                  <c:v>5.7</c:v>
                </c:pt>
                <c:pt idx="28">
                  <c:v>5.8</c:v>
                </c:pt>
                <c:pt idx="29">
                  <c:v>5.6</c:v>
                </c:pt>
                <c:pt idx="3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7-9042-91FD-52CE09A65090}"/>
            </c:ext>
          </c:extLst>
        </c:ser>
        <c:ser>
          <c:idx val="3"/>
          <c:order val="3"/>
          <c:tx>
            <c:strRef>
              <c:f>'Slika 2'!$AD$6</c:f>
              <c:strCache>
                <c:ptCount val="1"/>
                <c:pt idx="0">
                  <c:v>P25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2'!$A$7:$A$37</c:f>
              <c:numCache>
                <c:formatCode>0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'Slika 2'!$AD$7:$AD$37</c:f>
              <c:numCache>
                <c:formatCode>0.0</c:formatCode>
                <c:ptCount val="31"/>
                <c:pt idx="0">
                  <c:v>5.05</c:v>
                </c:pt>
                <c:pt idx="1">
                  <c:v>5.0999999999999996</c:v>
                </c:pt>
                <c:pt idx="2">
                  <c:v>4.95</c:v>
                </c:pt>
                <c:pt idx="3">
                  <c:v>5.0999999999999996</c:v>
                </c:pt>
                <c:pt idx="4">
                  <c:v>5.35</c:v>
                </c:pt>
                <c:pt idx="5">
                  <c:v>5.15</c:v>
                </c:pt>
                <c:pt idx="6">
                  <c:v>5.35</c:v>
                </c:pt>
                <c:pt idx="7">
                  <c:v>5.35</c:v>
                </c:pt>
                <c:pt idx="8">
                  <c:v>5.4</c:v>
                </c:pt>
                <c:pt idx="9">
                  <c:v>5.35</c:v>
                </c:pt>
                <c:pt idx="10">
                  <c:v>5.75</c:v>
                </c:pt>
                <c:pt idx="11">
                  <c:v>5.6999999999999993</c:v>
                </c:pt>
                <c:pt idx="12">
                  <c:v>5.75</c:v>
                </c:pt>
                <c:pt idx="13">
                  <c:v>5.75</c:v>
                </c:pt>
                <c:pt idx="14">
                  <c:v>5.55</c:v>
                </c:pt>
                <c:pt idx="15">
                  <c:v>5.0500000000000007</c:v>
                </c:pt>
                <c:pt idx="16">
                  <c:v>5</c:v>
                </c:pt>
                <c:pt idx="17">
                  <c:v>4.5999999999999996</c:v>
                </c:pt>
                <c:pt idx="18">
                  <c:v>4.45</c:v>
                </c:pt>
                <c:pt idx="19">
                  <c:v>4.25</c:v>
                </c:pt>
                <c:pt idx="20">
                  <c:v>4.2</c:v>
                </c:pt>
                <c:pt idx="21">
                  <c:v>4.25</c:v>
                </c:pt>
                <c:pt idx="22">
                  <c:v>4.3</c:v>
                </c:pt>
                <c:pt idx="23">
                  <c:v>4.55</c:v>
                </c:pt>
                <c:pt idx="24">
                  <c:v>4.8000000000000007</c:v>
                </c:pt>
                <c:pt idx="25">
                  <c:v>5.0999999999999996</c:v>
                </c:pt>
                <c:pt idx="26">
                  <c:v>5.2</c:v>
                </c:pt>
                <c:pt idx="27">
                  <c:v>4.9000000000000004</c:v>
                </c:pt>
                <c:pt idx="28">
                  <c:v>5</c:v>
                </c:pt>
                <c:pt idx="29">
                  <c:v>5</c:v>
                </c:pt>
                <c:pt idx="3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7-9042-91FD-52CE09A65090}"/>
            </c:ext>
          </c:extLst>
        </c:ser>
        <c:ser>
          <c:idx val="4"/>
          <c:order val="4"/>
          <c:tx>
            <c:strRef>
              <c:f>'Slika 2'!$AF$6</c:f>
              <c:strCache>
                <c:ptCount val="1"/>
                <c:pt idx="0">
                  <c:v>P75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2'!$A$7:$A$37</c:f>
              <c:numCache>
                <c:formatCode>0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'Slika 2'!$AF$7:$AF$37</c:f>
              <c:numCache>
                <c:formatCode>0.0</c:formatCode>
                <c:ptCount val="31"/>
                <c:pt idx="0">
                  <c:v>6.75</c:v>
                </c:pt>
                <c:pt idx="1">
                  <c:v>6.8</c:v>
                </c:pt>
                <c:pt idx="2">
                  <c:v>7.25</c:v>
                </c:pt>
                <c:pt idx="3">
                  <c:v>7.1</c:v>
                </c:pt>
                <c:pt idx="4">
                  <c:v>7.1</c:v>
                </c:pt>
                <c:pt idx="5">
                  <c:v>6.9</c:v>
                </c:pt>
                <c:pt idx="6">
                  <c:v>6.5500000000000007</c:v>
                </c:pt>
                <c:pt idx="7">
                  <c:v>6.8</c:v>
                </c:pt>
                <c:pt idx="8">
                  <c:v>7.1</c:v>
                </c:pt>
                <c:pt idx="9">
                  <c:v>7.15</c:v>
                </c:pt>
                <c:pt idx="10">
                  <c:v>7.5500000000000007</c:v>
                </c:pt>
                <c:pt idx="11">
                  <c:v>8.9499999999999993</c:v>
                </c:pt>
                <c:pt idx="12">
                  <c:v>8.6999999999999993</c:v>
                </c:pt>
                <c:pt idx="13">
                  <c:v>9.3000000000000007</c:v>
                </c:pt>
                <c:pt idx="14">
                  <c:v>7.9</c:v>
                </c:pt>
                <c:pt idx="15">
                  <c:v>6.75</c:v>
                </c:pt>
                <c:pt idx="16">
                  <c:v>6.65</c:v>
                </c:pt>
                <c:pt idx="17">
                  <c:v>6.25</c:v>
                </c:pt>
                <c:pt idx="18">
                  <c:v>6.4</c:v>
                </c:pt>
                <c:pt idx="19">
                  <c:v>6.15</c:v>
                </c:pt>
                <c:pt idx="20">
                  <c:v>6.15</c:v>
                </c:pt>
                <c:pt idx="21">
                  <c:v>6.25</c:v>
                </c:pt>
                <c:pt idx="22">
                  <c:v>6.25</c:v>
                </c:pt>
                <c:pt idx="23">
                  <c:v>6.6</c:v>
                </c:pt>
                <c:pt idx="24">
                  <c:v>6.65</c:v>
                </c:pt>
                <c:pt idx="25">
                  <c:v>6.8000000000000007</c:v>
                </c:pt>
                <c:pt idx="26">
                  <c:v>6.6</c:v>
                </c:pt>
                <c:pt idx="27">
                  <c:v>6.55</c:v>
                </c:pt>
                <c:pt idx="28">
                  <c:v>6.55</c:v>
                </c:pt>
                <c:pt idx="29">
                  <c:v>6.3000000000000007</c:v>
                </c:pt>
                <c:pt idx="30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77-9042-91FD-52CE09A65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49789514"/>
        <c:axId val="55292348"/>
      </c:lineChart>
      <c:catAx>
        <c:axId val="4978951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55292348"/>
        <c:crosses val="autoZero"/>
        <c:auto val="1"/>
        <c:lblAlgn val="ctr"/>
        <c:lblOffset val="100"/>
        <c:noMultiLvlLbl val="0"/>
      </c:catAx>
      <c:valAx>
        <c:axId val="5529234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% BDV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9789514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Stanja stambenih kredita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20'!$B$5</c:f>
              <c:strCache>
                <c:ptCount val="1"/>
                <c:pt idx="0">
                  <c:v>Stambeni krediti nominalno (mil. EUR)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20'!$A$6:$A$187</c:f>
              <c:numCache>
                <c:formatCode>yyyy\-mm\-dd</c:formatCode>
                <c:ptCount val="182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40877</c:v>
                </c:pt>
                <c:pt idx="12">
                  <c:v>40908</c:v>
                </c:pt>
                <c:pt idx="13">
                  <c:v>40939</c:v>
                </c:pt>
                <c:pt idx="14">
                  <c:v>40968</c:v>
                </c:pt>
                <c:pt idx="15">
                  <c:v>40999</c:v>
                </c:pt>
                <c:pt idx="16">
                  <c:v>41029</c:v>
                </c:pt>
                <c:pt idx="17">
                  <c:v>41060</c:v>
                </c:pt>
                <c:pt idx="18">
                  <c:v>41090</c:v>
                </c:pt>
                <c:pt idx="19">
                  <c:v>41121</c:v>
                </c:pt>
                <c:pt idx="20">
                  <c:v>41152</c:v>
                </c:pt>
                <c:pt idx="21">
                  <c:v>41182</c:v>
                </c:pt>
                <c:pt idx="22">
                  <c:v>41213</c:v>
                </c:pt>
                <c:pt idx="23">
                  <c:v>41243</c:v>
                </c:pt>
                <c:pt idx="24">
                  <c:v>41274</c:v>
                </c:pt>
                <c:pt idx="25">
                  <c:v>41305</c:v>
                </c:pt>
                <c:pt idx="26">
                  <c:v>41333</c:v>
                </c:pt>
                <c:pt idx="27">
                  <c:v>41364</c:v>
                </c:pt>
                <c:pt idx="28">
                  <c:v>41394</c:v>
                </c:pt>
                <c:pt idx="29">
                  <c:v>41425</c:v>
                </c:pt>
                <c:pt idx="30">
                  <c:v>41455</c:v>
                </c:pt>
                <c:pt idx="31">
                  <c:v>41486</c:v>
                </c:pt>
                <c:pt idx="32">
                  <c:v>41517</c:v>
                </c:pt>
                <c:pt idx="33">
                  <c:v>41547</c:v>
                </c:pt>
                <c:pt idx="34">
                  <c:v>41578</c:v>
                </c:pt>
                <c:pt idx="35">
                  <c:v>41608</c:v>
                </c:pt>
                <c:pt idx="36">
                  <c:v>41639</c:v>
                </c:pt>
                <c:pt idx="37">
                  <c:v>41670</c:v>
                </c:pt>
                <c:pt idx="38">
                  <c:v>41698</c:v>
                </c:pt>
                <c:pt idx="39">
                  <c:v>41729</c:v>
                </c:pt>
                <c:pt idx="40">
                  <c:v>41759</c:v>
                </c:pt>
                <c:pt idx="41">
                  <c:v>41790</c:v>
                </c:pt>
                <c:pt idx="42">
                  <c:v>41820</c:v>
                </c:pt>
                <c:pt idx="43">
                  <c:v>41851</c:v>
                </c:pt>
                <c:pt idx="44">
                  <c:v>41882</c:v>
                </c:pt>
                <c:pt idx="45">
                  <c:v>41912</c:v>
                </c:pt>
                <c:pt idx="46">
                  <c:v>41943</c:v>
                </c:pt>
                <c:pt idx="47">
                  <c:v>41973</c:v>
                </c:pt>
                <c:pt idx="48">
                  <c:v>42004</c:v>
                </c:pt>
                <c:pt idx="49">
                  <c:v>42035</c:v>
                </c:pt>
                <c:pt idx="50">
                  <c:v>42063</c:v>
                </c:pt>
                <c:pt idx="51">
                  <c:v>42094</c:v>
                </c:pt>
                <c:pt idx="52">
                  <c:v>42124</c:v>
                </c:pt>
                <c:pt idx="53">
                  <c:v>42155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44135</c:v>
                </c:pt>
                <c:pt idx="119">
                  <c:v>44165</c:v>
                </c:pt>
                <c:pt idx="120">
                  <c:v>44196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45382</c:v>
                </c:pt>
                <c:pt idx="159">
                  <c:v>45412</c:v>
                </c:pt>
                <c:pt idx="160">
                  <c:v>45504</c:v>
                </c:pt>
                <c:pt idx="161">
                  <c:v>45535</c:v>
                </c:pt>
                <c:pt idx="162">
                  <c:v>45565</c:v>
                </c:pt>
                <c:pt idx="163">
                  <c:v>45596</c:v>
                </c:pt>
                <c:pt idx="164">
                  <c:v>45626</c:v>
                </c:pt>
                <c:pt idx="165">
                  <c:v>45657</c:v>
                </c:pt>
                <c:pt idx="166">
                  <c:v>45688</c:v>
                </c:pt>
                <c:pt idx="167">
                  <c:v>45716</c:v>
                </c:pt>
                <c:pt idx="168">
                  <c:v>45747</c:v>
                </c:pt>
                <c:pt idx="169">
                  <c:v>45777</c:v>
                </c:pt>
                <c:pt idx="170">
                  <c:v>45808</c:v>
                </c:pt>
                <c:pt idx="171">
                  <c:v>45838</c:v>
                </c:pt>
                <c:pt idx="172">
                  <c:v>45869</c:v>
                </c:pt>
                <c:pt idx="173">
                  <c:v>45870</c:v>
                </c:pt>
                <c:pt idx="174">
                  <c:v>45930</c:v>
                </c:pt>
                <c:pt idx="175">
                  <c:v>45961</c:v>
                </c:pt>
                <c:pt idx="176">
                  <c:v>45962</c:v>
                </c:pt>
                <c:pt idx="177">
                  <c:v>46022</c:v>
                </c:pt>
                <c:pt idx="178">
                  <c:v>46053</c:v>
                </c:pt>
                <c:pt idx="179">
                  <c:v>46081</c:v>
                </c:pt>
                <c:pt idx="180">
                  <c:v>46112</c:v>
                </c:pt>
                <c:pt idx="181">
                  <c:v>46142</c:v>
                </c:pt>
              </c:numCache>
            </c:numRef>
          </c:cat>
          <c:val>
            <c:numRef>
              <c:f>'Slika 20'!$B$6:$B$187</c:f>
              <c:numCache>
                <c:formatCode>#,##0.00</c:formatCode>
                <c:ptCount val="182"/>
                <c:pt idx="0">
                  <c:v>8091.9141139399999</c:v>
                </c:pt>
                <c:pt idx="1">
                  <c:v>7964.1504000799996</c:v>
                </c:pt>
                <c:pt idx="2">
                  <c:v>8009.5144905500001</c:v>
                </c:pt>
                <c:pt idx="3">
                  <c:v>7943.6898299000004</c:v>
                </c:pt>
                <c:pt idx="4">
                  <c:v>7936.7679990300003</c:v>
                </c:pt>
                <c:pt idx="5">
                  <c:v>8216.5922320000009</c:v>
                </c:pt>
                <c:pt idx="6">
                  <c:v>8227.1578209199997</c:v>
                </c:pt>
                <c:pt idx="7">
                  <c:v>8490.1772672200004</c:v>
                </c:pt>
                <c:pt idx="8">
                  <c:v>8408.4690878500005</c:v>
                </c:pt>
                <c:pt idx="9">
                  <c:v>8332.2341853599992</c:v>
                </c:pt>
                <c:pt idx="10">
                  <c:v>8318.3439619599994</c:v>
                </c:pt>
                <c:pt idx="11">
                  <c:v>8308.8204375799996</c:v>
                </c:pt>
                <c:pt idx="12">
                  <c:v>8365.4190347900003</c:v>
                </c:pt>
                <c:pt idx="13">
                  <c:v>8406.9095789999992</c:v>
                </c:pt>
                <c:pt idx="14">
                  <c:v>8408.3862335499998</c:v>
                </c:pt>
                <c:pt idx="15">
                  <c:v>8325.9233142699995</c:v>
                </c:pt>
                <c:pt idx="16">
                  <c:v>8369.7346476000002</c:v>
                </c:pt>
                <c:pt idx="17">
                  <c:v>8406.1418601500009</c:v>
                </c:pt>
                <c:pt idx="18">
                  <c:v>8353.02877205</c:v>
                </c:pt>
                <c:pt idx="19">
                  <c:v>8367.0456915199993</c:v>
                </c:pt>
                <c:pt idx="20">
                  <c:v>8317.8831630000004</c:v>
                </c:pt>
                <c:pt idx="21">
                  <c:v>8253.3968268099998</c:v>
                </c:pt>
                <c:pt idx="22">
                  <c:v>8325.1561835499997</c:v>
                </c:pt>
                <c:pt idx="23">
                  <c:v>8340.7966009400006</c:v>
                </c:pt>
                <c:pt idx="24">
                  <c:v>8318.2208975899994</c:v>
                </c:pt>
                <c:pt idx="25">
                  <c:v>8249.7186322500002</c:v>
                </c:pt>
                <c:pt idx="26">
                  <c:v>8294.1760374400001</c:v>
                </c:pt>
                <c:pt idx="27">
                  <c:v>8291.1887030800008</c:v>
                </c:pt>
                <c:pt idx="28">
                  <c:v>8264.9608221599992</c:v>
                </c:pt>
                <c:pt idx="29">
                  <c:v>8156.4304721400003</c:v>
                </c:pt>
                <c:pt idx="30">
                  <c:v>8080.1023028199997</c:v>
                </c:pt>
                <c:pt idx="31">
                  <c:v>8105.4948081499997</c:v>
                </c:pt>
                <c:pt idx="32">
                  <c:v>8157.1250029900002</c:v>
                </c:pt>
                <c:pt idx="33">
                  <c:v>8212.2243198199994</c:v>
                </c:pt>
                <c:pt idx="34">
                  <c:v>8147.6668986699997</c:v>
                </c:pt>
                <c:pt idx="35">
                  <c:v>8127.2514343299999</c:v>
                </c:pt>
                <c:pt idx="36">
                  <c:v>8157.1517164099996</c:v>
                </c:pt>
                <c:pt idx="37">
                  <c:v>8148.0360962699997</c:v>
                </c:pt>
                <c:pt idx="38">
                  <c:v>8154.5460231400002</c:v>
                </c:pt>
                <c:pt idx="39">
                  <c:v>8134.1379433299999</c:v>
                </c:pt>
                <c:pt idx="40">
                  <c:v>8061.4264820099997</c:v>
                </c:pt>
                <c:pt idx="41">
                  <c:v>8027.0814439699998</c:v>
                </c:pt>
                <c:pt idx="42">
                  <c:v>8001.1998098399999</c:v>
                </c:pt>
                <c:pt idx="43">
                  <c:v>8047.60658676</c:v>
                </c:pt>
                <c:pt idx="44">
                  <c:v>8041.79400695</c:v>
                </c:pt>
                <c:pt idx="45">
                  <c:v>8010.8004535399996</c:v>
                </c:pt>
                <c:pt idx="46">
                  <c:v>8027.3242790800005</c:v>
                </c:pt>
                <c:pt idx="47">
                  <c:v>8025.2388305699997</c:v>
                </c:pt>
                <c:pt idx="48">
                  <c:v>7993.5615016100001</c:v>
                </c:pt>
                <c:pt idx="49">
                  <c:v>8378.7257110200007</c:v>
                </c:pt>
                <c:pt idx="50">
                  <c:v>8288.1216878100004</c:v>
                </c:pt>
                <c:pt idx="51">
                  <c:v>8280.5456460599999</c:v>
                </c:pt>
                <c:pt idx="52">
                  <c:v>8194.4788907700004</c:v>
                </c:pt>
                <c:pt idx="53">
                  <c:v>8208.8144421100005</c:v>
                </c:pt>
                <c:pt idx="54">
                  <c:v>8176.8611683099998</c:v>
                </c:pt>
                <c:pt idx="55">
                  <c:v>8095.0849811999997</c:v>
                </c:pt>
                <c:pt idx="56">
                  <c:v>7973.5020480900002</c:v>
                </c:pt>
                <c:pt idx="57">
                  <c:v>8010.8524831699997</c:v>
                </c:pt>
                <c:pt idx="58">
                  <c:v>7971.4943931600001</c:v>
                </c:pt>
                <c:pt idx="59">
                  <c:v>7971.4933044099998</c:v>
                </c:pt>
                <c:pt idx="60">
                  <c:v>7840.63626372</c:v>
                </c:pt>
                <c:pt idx="61">
                  <c:v>7547.8186899900002</c:v>
                </c:pt>
                <c:pt idx="62">
                  <c:v>7241.5713267600004</c:v>
                </c:pt>
                <c:pt idx="63">
                  <c:v>7055.0706738400004</c:v>
                </c:pt>
                <c:pt idx="64">
                  <c:v>6976.8215718700003</c:v>
                </c:pt>
                <c:pt idx="65">
                  <c:v>6961.1448663900001</c:v>
                </c:pt>
                <c:pt idx="66">
                  <c:v>6975.25956193</c:v>
                </c:pt>
                <c:pt idx="67">
                  <c:v>6934.7074344299999</c:v>
                </c:pt>
                <c:pt idx="68">
                  <c:v>6919.8020667600003</c:v>
                </c:pt>
                <c:pt idx="69">
                  <c:v>6941.4965862600002</c:v>
                </c:pt>
                <c:pt idx="70">
                  <c:v>6930.2715625000001</c:v>
                </c:pt>
                <c:pt idx="71">
                  <c:v>6953.8465464299998</c:v>
                </c:pt>
                <c:pt idx="72">
                  <c:v>6970.30135324</c:v>
                </c:pt>
                <c:pt idx="73">
                  <c:v>6915.3861125000003</c:v>
                </c:pt>
                <c:pt idx="74">
                  <c:v>6863.5351617799997</c:v>
                </c:pt>
                <c:pt idx="75">
                  <c:v>6873.8467520699996</c:v>
                </c:pt>
                <c:pt idx="76">
                  <c:v>6899.5113874799999</c:v>
                </c:pt>
                <c:pt idx="77">
                  <c:v>6841.6073464800002</c:v>
                </c:pt>
                <c:pt idx="78">
                  <c:v>6830.5008165999998</c:v>
                </c:pt>
                <c:pt idx="79">
                  <c:v>6812.2323551500003</c:v>
                </c:pt>
                <c:pt idx="80">
                  <c:v>6806.2582878100002</c:v>
                </c:pt>
                <c:pt idx="81">
                  <c:v>6859.16434871</c:v>
                </c:pt>
                <c:pt idx="82">
                  <c:v>6917.4192867299998</c:v>
                </c:pt>
                <c:pt idx="83">
                  <c:v>7015.0602612100001</c:v>
                </c:pt>
                <c:pt idx="84">
                  <c:v>7011.4680350400004</c:v>
                </c:pt>
                <c:pt idx="85">
                  <c:v>6928.81068383</c:v>
                </c:pt>
                <c:pt idx="86">
                  <c:v>6964.7045991599998</c:v>
                </c:pt>
                <c:pt idx="87">
                  <c:v>6979.5597586900003</c:v>
                </c:pt>
                <c:pt idx="88">
                  <c:v>6978.4001342499996</c:v>
                </c:pt>
                <c:pt idx="89">
                  <c:v>6979.99404572</c:v>
                </c:pt>
                <c:pt idx="90">
                  <c:v>6991.0307396199996</c:v>
                </c:pt>
                <c:pt idx="91">
                  <c:v>6993.2488752899999</c:v>
                </c:pt>
                <c:pt idx="92">
                  <c:v>7022.6697851299996</c:v>
                </c:pt>
                <c:pt idx="93">
                  <c:v>7014.1039711399999</c:v>
                </c:pt>
                <c:pt idx="94">
                  <c:v>7049.2424072699996</c:v>
                </c:pt>
                <c:pt idx="95">
                  <c:v>7139.7022516200004</c:v>
                </c:pt>
                <c:pt idx="96">
                  <c:v>7172.6261240800004</c:v>
                </c:pt>
                <c:pt idx="97">
                  <c:v>7187.3220843899999</c:v>
                </c:pt>
                <c:pt idx="98">
                  <c:v>7195.9723717099996</c:v>
                </c:pt>
                <c:pt idx="99">
                  <c:v>7226.2826451299998</c:v>
                </c:pt>
                <c:pt idx="100">
                  <c:v>7242.3523961999999</c:v>
                </c:pt>
                <c:pt idx="101">
                  <c:v>7276.0296228699999</c:v>
                </c:pt>
                <c:pt idx="102">
                  <c:v>7281.2745104899996</c:v>
                </c:pt>
                <c:pt idx="103">
                  <c:v>7297.5391076200003</c:v>
                </c:pt>
                <c:pt idx="104">
                  <c:v>7320.1407306700003</c:v>
                </c:pt>
                <c:pt idx="105">
                  <c:v>7325.9106787000001</c:v>
                </c:pt>
                <c:pt idx="106">
                  <c:v>7417.0440711800002</c:v>
                </c:pt>
                <c:pt idx="107">
                  <c:v>7540.9904232600002</c:v>
                </c:pt>
                <c:pt idx="108">
                  <c:v>7622.9781713700004</c:v>
                </c:pt>
                <c:pt idx="109">
                  <c:v>7645.4644681600003</c:v>
                </c:pt>
                <c:pt idx="110">
                  <c:v>7679.20336391</c:v>
                </c:pt>
                <c:pt idx="111">
                  <c:v>7809.0190518299996</c:v>
                </c:pt>
                <c:pt idx="112">
                  <c:v>7763.3778630099996</c:v>
                </c:pt>
                <c:pt idx="113">
                  <c:v>7819.62240432</c:v>
                </c:pt>
                <c:pt idx="114">
                  <c:v>7892.7263660400004</c:v>
                </c:pt>
                <c:pt idx="115">
                  <c:v>7942.7724879799998</c:v>
                </c:pt>
                <c:pt idx="116">
                  <c:v>7988.8907419400002</c:v>
                </c:pt>
                <c:pt idx="117">
                  <c:v>8022.5690430100003</c:v>
                </c:pt>
                <c:pt idx="118">
                  <c:v>8056.8445801400003</c:v>
                </c:pt>
                <c:pt idx="119">
                  <c:v>8134.6610720799999</c:v>
                </c:pt>
                <c:pt idx="120">
                  <c:v>8251.5955152799997</c:v>
                </c:pt>
                <c:pt idx="121">
                  <c:v>8345.9445707899995</c:v>
                </c:pt>
                <c:pt idx="122">
                  <c:v>8423.3254294800008</c:v>
                </c:pt>
                <c:pt idx="123">
                  <c:v>8455.9843134900002</c:v>
                </c:pt>
                <c:pt idx="124">
                  <c:v>8465.2645072199994</c:v>
                </c:pt>
                <c:pt idx="125">
                  <c:v>8502.8656529300006</c:v>
                </c:pt>
                <c:pt idx="126">
                  <c:v>8617.9116098499999</c:v>
                </c:pt>
                <c:pt idx="127">
                  <c:v>8770.2933295000003</c:v>
                </c:pt>
                <c:pt idx="128">
                  <c:v>8808.2670297500008</c:v>
                </c:pt>
                <c:pt idx="129">
                  <c:v>8868.4693843500008</c:v>
                </c:pt>
                <c:pt idx="130">
                  <c:v>8910.6035860800002</c:v>
                </c:pt>
                <c:pt idx="131">
                  <c:v>8953.7236472599998</c:v>
                </c:pt>
                <c:pt idx="132">
                  <c:v>8993.3331188800003</c:v>
                </c:pt>
                <c:pt idx="133">
                  <c:v>9025.7332120499996</c:v>
                </c:pt>
                <c:pt idx="134">
                  <c:v>9069.2512323699993</c:v>
                </c:pt>
                <c:pt idx="135">
                  <c:v>9139.4006892399993</c:v>
                </c:pt>
                <c:pt idx="136">
                  <c:v>9161.2990925300001</c:v>
                </c:pt>
                <c:pt idx="137">
                  <c:v>9308.9108105300002</c:v>
                </c:pt>
                <c:pt idx="138">
                  <c:v>9468.5037823500006</c:v>
                </c:pt>
                <c:pt idx="139">
                  <c:v>9594.7450190899999</c:v>
                </c:pt>
                <c:pt idx="140">
                  <c:v>9648.9623490699996</c:v>
                </c:pt>
                <c:pt idx="141">
                  <c:v>9725.5770687200002</c:v>
                </c:pt>
                <c:pt idx="142">
                  <c:v>9765.9437679900002</c:v>
                </c:pt>
                <c:pt idx="143">
                  <c:v>9832.2506748199994</c:v>
                </c:pt>
                <c:pt idx="144">
                  <c:v>9916.4465044600001</c:v>
                </c:pt>
                <c:pt idx="145">
                  <c:v>9921.6851480500009</c:v>
                </c:pt>
                <c:pt idx="146">
                  <c:v>9951.0863170499997</c:v>
                </c:pt>
                <c:pt idx="147">
                  <c:v>10005.397149820001</c:v>
                </c:pt>
                <c:pt idx="148">
                  <c:v>10042.12205457</c:v>
                </c:pt>
                <c:pt idx="149">
                  <c:v>10181.9737776</c:v>
                </c:pt>
                <c:pt idx="150">
                  <c:v>10326.651238189999</c:v>
                </c:pt>
                <c:pt idx="151">
                  <c:v>10482.937227</c:v>
                </c:pt>
                <c:pt idx="152">
                  <c:v>10605.671531120001</c:v>
                </c:pt>
                <c:pt idx="153">
                  <c:v>10687.35483179</c:v>
                </c:pt>
                <c:pt idx="154">
                  <c:v>10744.57801537</c:v>
                </c:pt>
                <c:pt idx="155">
                  <c:v>10812.96649015</c:v>
                </c:pt>
                <c:pt idx="156">
                  <c:v>10891.695089270001</c:v>
                </c:pt>
                <c:pt idx="157">
                  <c:v>10956.0279974</c:v>
                </c:pt>
                <c:pt idx="158">
                  <c:v>11083.11766595</c:v>
                </c:pt>
                <c:pt idx="159">
                  <c:v>11169.52495886</c:v>
                </c:pt>
                <c:pt idx="160">
                  <c:v>11445.785179869999</c:v>
                </c:pt>
                <c:pt idx="161">
                  <c:v>11510.995360999999</c:v>
                </c:pt>
                <c:pt idx="162">
                  <c:v>11598.95586808</c:v>
                </c:pt>
                <c:pt idx="163">
                  <c:v>11701.41491994</c:v>
                </c:pt>
                <c:pt idx="164">
                  <c:v>11788.45119969</c:v>
                </c:pt>
                <c:pt idx="165">
                  <c:v>11883.95045504</c:v>
                </c:pt>
                <c:pt idx="166">
                  <c:v>11986.71621423</c:v>
                </c:pt>
                <c:pt idx="167">
                  <c:v>12074.92235517</c:v>
                </c:pt>
                <c:pt idx="168">
                  <c:v>12191.28762687</c:v>
                </c:pt>
                <c:pt idx="169">
                  <c:v>12366.374368119999</c:v>
                </c:pt>
                <c:pt idx="170">
                  <c:v>12550.37258309</c:v>
                </c:pt>
                <c:pt idx="171">
                  <c:v>12827.364825770001</c:v>
                </c:pt>
                <c:pt idx="172">
                  <c:v>13042.463415030001</c:v>
                </c:pt>
                <c:pt idx="173">
                  <c:v>13148.445836250001</c:v>
                </c:pt>
                <c:pt idx="174">
                  <c:v>13281.76621869</c:v>
                </c:pt>
                <c:pt idx="175">
                  <c:v>13427.04584533</c:v>
                </c:pt>
                <c:pt idx="176">
                  <c:v>13545.17640552</c:v>
                </c:pt>
                <c:pt idx="177">
                  <c:v>13719.928922409999</c:v>
                </c:pt>
                <c:pt idx="178">
                  <c:v>13791.58872548</c:v>
                </c:pt>
                <c:pt idx="179">
                  <c:v>13944.537180089999</c:v>
                </c:pt>
                <c:pt idx="180">
                  <c:v>14087.841914770001</c:v>
                </c:pt>
                <c:pt idx="181">
                  <c:v>14224.789856740001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7-C845-91E6-032F25B97DE4}"/>
            </c:ext>
          </c:extLst>
        </c:ser>
        <c:ser>
          <c:idx val="1"/>
          <c:order val="1"/>
          <c:tx>
            <c:strRef>
              <c:f>'Slika 20'!$D$5</c:f>
              <c:strCache>
                <c:ptCount val="1"/>
                <c:pt idx="0">
                  <c:v>Stambeni krediti realno (mil. EUR, cijene 2015.)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20'!$A$6:$A$187</c:f>
              <c:numCache>
                <c:formatCode>yyyy\-mm\-dd</c:formatCode>
                <c:ptCount val="182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40877</c:v>
                </c:pt>
                <c:pt idx="12">
                  <c:v>40908</c:v>
                </c:pt>
                <c:pt idx="13">
                  <c:v>40939</c:v>
                </c:pt>
                <c:pt idx="14">
                  <c:v>40968</c:v>
                </c:pt>
                <c:pt idx="15">
                  <c:v>40999</c:v>
                </c:pt>
                <c:pt idx="16">
                  <c:v>41029</c:v>
                </c:pt>
                <c:pt idx="17">
                  <c:v>41060</c:v>
                </c:pt>
                <c:pt idx="18">
                  <c:v>41090</c:v>
                </c:pt>
                <c:pt idx="19">
                  <c:v>41121</c:v>
                </c:pt>
                <c:pt idx="20">
                  <c:v>41152</c:v>
                </c:pt>
                <c:pt idx="21">
                  <c:v>41182</c:v>
                </c:pt>
                <c:pt idx="22">
                  <c:v>41213</c:v>
                </c:pt>
                <c:pt idx="23">
                  <c:v>41243</c:v>
                </c:pt>
                <c:pt idx="24">
                  <c:v>41274</c:v>
                </c:pt>
                <c:pt idx="25">
                  <c:v>41305</c:v>
                </c:pt>
                <c:pt idx="26">
                  <c:v>41333</c:v>
                </c:pt>
                <c:pt idx="27">
                  <c:v>41364</c:v>
                </c:pt>
                <c:pt idx="28">
                  <c:v>41394</c:v>
                </c:pt>
                <c:pt idx="29">
                  <c:v>41425</c:v>
                </c:pt>
                <c:pt idx="30">
                  <c:v>41455</c:v>
                </c:pt>
                <c:pt idx="31">
                  <c:v>41486</c:v>
                </c:pt>
                <c:pt idx="32">
                  <c:v>41517</c:v>
                </c:pt>
                <c:pt idx="33">
                  <c:v>41547</c:v>
                </c:pt>
                <c:pt idx="34">
                  <c:v>41578</c:v>
                </c:pt>
                <c:pt idx="35">
                  <c:v>41608</c:v>
                </c:pt>
                <c:pt idx="36">
                  <c:v>41639</c:v>
                </c:pt>
                <c:pt idx="37">
                  <c:v>41670</c:v>
                </c:pt>
                <c:pt idx="38">
                  <c:v>41698</c:v>
                </c:pt>
                <c:pt idx="39">
                  <c:v>41729</c:v>
                </c:pt>
                <c:pt idx="40">
                  <c:v>41759</c:v>
                </c:pt>
                <c:pt idx="41">
                  <c:v>41790</c:v>
                </c:pt>
                <c:pt idx="42">
                  <c:v>41820</c:v>
                </c:pt>
                <c:pt idx="43">
                  <c:v>41851</c:v>
                </c:pt>
                <c:pt idx="44">
                  <c:v>41882</c:v>
                </c:pt>
                <c:pt idx="45">
                  <c:v>41912</c:v>
                </c:pt>
                <c:pt idx="46">
                  <c:v>41943</c:v>
                </c:pt>
                <c:pt idx="47">
                  <c:v>41973</c:v>
                </c:pt>
                <c:pt idx="48">
                  <c:v>42004</c:v>
                </c:pt>
                <c:pt idx="49">
                  <c:v>42035</c:v>
                </c:pt>
                <c:pt idx="50">
                  <c:v>42063</c:v>
                </c:pt>
                <c:pt idx="51">
                  <c:v>42094</c:v>
                </c:pt>
                <c:pt idx="52">
                  <c:v>42124</c:v>
                </c:pt>
                <c:pt idx="53">
                  <c:v>42155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44135</c:v>
                </c:pt>
                <c:pt idx="119">
                  <c:v>44165</c:v>
                </c:pt>
                <c:pt idx="120">
                  <c:v>44196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45382</c:v>
                </c:pt>
                <c:pt idx="159">
                  <c:v>45412</c:v>
                </c:pt>
                <c:pt idx="160">
                  <c:v>45504</c:v>
                </c:pt>
                <c:pt idx="161">
                  <c:v>45535</c:v>
                </c:pt>
                <c:pt idx="162">
                  <c:v>45565</c:v>
                </c:pt>
                <c:pt idx="163">
                  <c:v>45596</c:v>
                </c:pt>
                <c:pt idx="164">
                  <c:v>45626</c:v>
                </c:pt>
                <c:pt idx="165">
                  <c:v>45657</c:v>
                </c:pt>
                <c:pt idx="166">
                  <c:v>45688</c:v>
                </c:pt>
                <c:pt idx="167">
                  <c:v>45716</c:v>
                </c:pt>
                <c:pt idx="168">
                  <c:v>45747</c:v>
                </c:pt>
                <c:pt idx="169">
                  <c:v>45777</c:v>
                </c:pt>
                <c:pt idx="170">
                  <c:v>45808</c:v>
                </c:pt>
                <c:pt idx="171">
                  <c:v>45838</c:v>
                </c:pt>
                <c:pt idx="172">
                  <c:v>45869</c:v>
                </c:pt>
                <c:pt idx="173">
                  <c:v>45870</c:v>
                </c:pt>
                <c:pt idx="174">
                  <c:v>45930</c:v>
                </c:pt>
                <c:pt idx="175">
                  <c:v>45961</c:v>
                </c:pt>
                <c:pt idx="176">
                  <c:v>45962</c:v>
                </c:pt>
                <c:pt idx="177">
                  <c:v>46022</c:v>
                </c:pt>
                <c:pt idx="178">
                  <c:v>46053</c:v>
                </c:pt>
                <c:pt idx="179">
                  <c:v>46081</c:v>
                </c:pt>
                <c:pt idx="180">
                  <c:v>46112</c:v>
                </c:pt>
                <c:pt idx="181">
                  <c:v>46142</c:v>
                </c:pt>
              </c:numCache>
            </c:numRef>
          </c:cat>
          <c:val>
            <c:numRef>
              <c:f>'Slika 20'!$D$6:$D$187</c:f>
              <c:numCache>
                <c:formatCode>#,##0.00</c:formatCode>
                <c:ptCount val="182"/>
                <c:pt idx="0">
                  <c:v>7386.3111943194099</c:v>
                </c:pt>
                <c:pt idx="1">
                  <c:v>7301.7728387341203</c:v>
                </c:pt>
                <c:pt idx="2">
                  <c:v>7361.0095492601804</c:v>
                </c:pt>
                <c:pt idx="3">
                  <c:v>7278.2875127315101</c:v>
                </c:pt>
                <c:pt idx="4">
                  <c:v>7220.51202833343</c:v>
                </c:pt>
                <c:pt idx="5">
                  <c:v>7433.8118447480301</c:v>
                </c:pt>
                <c:pt idx="6">
                  <c:v>7422.4007768751899</c:v>
                </c:pt>
                <c:pt idx="7">
                  <c:v>7643.4253510626804</c:v>
                </c:pt>
                <c:pt idx="8">
                  <c:v>7554.10033945737</c:v>
                </c:pt>
                <c:pt idx="9">
                  <c:v>7466.3455555400096</c:v>
                </c:pt>
                <c:pt idx="10">
                  <c:v>7436.0487681027498</c:v>
                </c:pt>
                <c:pt idx="11">
                  <c:v>7419.25210963479</c:v>
                </c:pt>
                <c:pt idx="12">
                  <c:v>7476.0117926498897</c:v>
                </c:pt>
                <c:pt idx="13">
                  <c:v>7529.1006142308197</c:v>
                </c:pt>
                <c:pt idx="14">
                  <c:v>7550.6341896102704</c:v>
                </c:pt>
                <c:pt idx="15">
                  <c:v>7505.2750528736096</c:v>
                </c:pt>
                <c:pt idx="16">
                  <c:v>7585.89666451631</c:v>
                </c:pt>
                <c:pt idx="17">
                  <c:v>7651.6856546058598</c:v>
                </c:pt>
                <c:pt idx="18">
                  <c:v>7621.3412139136999</c:v>
                </c:pt>
                <c:pt idx="19">
                  <c:v>7647.7844904617004</c:v>
                </c:pt>
                <c:pt idx="20">
                  <c:v>7624.7897726647698</c:v>
                </c:pt>
                <c:pt idx="21">
                  <c:v>7645.9834587267096</c:v>
                </c:pt>
                <c:pt idx="22">
                  <c:v>7830.7938536806696</c:v>
                </c:pt>
                <c:pt idx="23">
                  <c:v>7913.4692608538899</c:v>
                </c:pt>
                <c:pt idx="24">
                  <c:v>7895.77581002242</c:v>
                </c:pt>
                <c:pt idx="25">
                  <c:v>7832.67003548508</c:v>
                </c:pt>
                <c:pt idx="26">
                  <c:v>7878.2067224924003</c:v>
                </c:pt>
                <c:pt idx="27">
                  <c:v>7888.9884635272001</c:v>
                </c:pt>
                <c:pt idx="28">
                  <c:v>7887.4005617246903</c:v>
                </c:pt>
                <c:pt idx="29">
                  <c:v>7795.4988742616797</c:v>
                </c:pt>
                <c:pt idx="30">
                  <c:v>7715.9263879199998</c:v>
                </c:pt>
                <c:pt idx="31">
                  <c:v>7728.3361671543198</c:v>
                </c:pt>
                <c:pt idx="32">
                  <c:v>7770.9107392493097</c:v>
                </c:pt>
                <c:pt idx="33">
                  <c:v>7844.72420696472</c:v>
                </c:pt>
                <c:pt idx="34">
                  <c:v>7825.3531344724097</c:v>
                </c:pt>
                <c:pt idx="35">
                  <c:v>7842.56627842324</c:v>
                </c:pt>
                <c:pt idx="36">
                  <c:v>7894.81982291038</c:v>
                </c:pt>
                <c:pt idx="37">
                  <c:v>7906.5959836162301</c:v>
                </c:pt>
                <c:pt idx="38">
                  <c:v>7921.6495270448804</c:v>
                </c:pt>
                <c:pt idx="39">
                  <c:v>7886.00512524845</c:v>
                </c:pt>
                <c:pt idx="40">
                  <c:v>7782.2427947197702</c:v>
                </c:pt>
                <c:pt idx="41">
                  <c:v>7731.7293815931398</c:v>
                </c:pt>
                <c:pt idx="42">
                  <c:v>7718.2014421754302</c:v>
                </c:pt>
                <c:pt idx="43">
                  <c:v>7787.4340570211098</c:v>
                </c:pt>
                <c:pt idx="44">
                  <c:v>7807.5669970388299</c:v>
                </c:pt>
                <c:pt idx="45">
                  <c:v>7798.6091191926198</c:v>
                </c:pt>
                <c:pt idx="46">
                  <c:v>7835.6371457979403</c:v>
                </c:pt>
                <c:pt idx="47">
                  <c:v>7857.0969557176404</c:v>
                </c:pt>
                <c:pt idx="48">
                  <c:v>7850.1782910288903</c:v>
                </c:pt>
                <c:pt idx="49">
                  <c:v>8256.9942890757193</c:v>
                </c:pt>
                <c:pt idx="50">
                  <c:v>8202.0006806630408</c:v>
                </c:pt>
                <c:pt idx="51">
                  <c:v>8247.7236010197594</c:v>
                </c:pt>
                <c:pt idx="52">
                  <c:v>8232.7867625223607</c:v>
                </c:pt>
                <c:pt idx="53">
                  <c:v>8280.8579058912601</c:v>
                </c:pt>
                <c:pt idx="54">
                  <c:v>8233.7105751449999</c:v>
                </c:pt>
                <c:pt idx="55">
                  <c:v>8124.2390434810804</c:v>
                </c:pt>
                <c:pt idx="56">
                  <c:v>7984.6806009313004</c:v>
                </c:pt>
                <c:pt idx="57">
                  <c:v>8018.9896126308704</c:v>
                </c:pt>
                <c:pt idx="58">
                  <c:v>7977.9246329649704</c:v>
                </c:pt>
                <c:pt idx="59">
                  <c:v>7974.6831776810704</c:v>
                </c:pt>
                <c:pt idx="60">
                  <c:v>7817.2245816575396</c:v>
                </c:pt>
                <c:pt idx="61">
                  <c:v>7480.95303004992</c:v>
                </c:pt>
                <c:pt idx="62">
                  <c:v>7154.9958766525097</c:v>
                </c:pt>
                <c:pt idx="63">
                  <c:v>6986.4255980030503</c:v>
                </c:pt>
                <c:pt idx="64">
                  <c:v>6940.6530576031601</c:v>
                </c:pt>
                <c:pt idx="65">
                  <c:v>6941.7080837554904</c:v>
                </c:pt>
                <c:pt idx="66">
                  <c:v>6936.96568651707</c:v>
                </c:pt>
                <c:pt idx="67">
                  <c:v>6863.4664580838898</c:v>
                </c:pt>
                <c:pt idx="68">
                  <c:v>6830.3248117263802</c:v>
                </c:pt>
                <c:pt idx="69">
                  <c:v>6861.7559690017497</c:v>
                </c:pt>
                <c:pt idx="70">
                  <c:v>6868.5985672577999</c:v>
                </c:pt>
                <c:pt idx="71">
                  <c:v>6902.0809393846203</c:v>
                </c:pt>
                <c:pt idx="72">
                  <c:v>6917.6631374415201</c:v>
                </c:pt>
                <c:pt idx="73">
                  <c:v>6860.8719999182604</c:v>
                </c:pt>
                <c:pt idx="74">
                  <c:v>6805.6868237778899</c:v>
                </c:pt>
                <c:pt idx="75">
                  <c:v>6760.2833907938302</c:v>
                </c:pt>
                <c:pt idx="76">
                  <c:v>6669.9609514326203</c:v>
                </c:pt>
                <c:pt idx="77">
                  <c:v>6543.8616417790499</c:v>
                </c:pt>
                <c:pt idx="78">
                  <c:v>6518.9809103774196</c:v>
                </c:pt>
                <c:pt idx="79">
                  <c:v>6493.6118336316104</c:v>
                </c:pt>
                <c:pt idx="80">
                  <c:v>6474.1351543897999</c:v>
                </c:pt>
                <c:pt idx="81">
                  <c:v>6468.5734721497001</c:v>
                </c:pt>
                <c:pt idx="82">
                  <c:v>6439.50606862122</c:v>
                </c:pt>
                <c:pt idx="83">
                  <c:v>6468.4741919870903</c:v>
                </c:pt>
                <c:pt idx="84">
                  <c:v>6437.0850876571403</c:v>
                </c:pt>
                <c:pt idx="85">
                  <c:v>6339.64483478898</c:v>
                </c:pt>
                <c:pt idx="86">
                  <c:v>6363.9479158991198</c:v>
                </c:pt>
                <c:pt idx="87">
                  <c:v>6379.9840294298501</c:v>
                </c:pt>
                <c:pt idx="88">
                  <c:v>6384.1875350441496</c:v>
                </c:pt>
                <c:pt idx="89">
                  <c:v>6388.4258152297298</c:v>
                </c:pt>
                <c:pt idx="90">
                  <c:v>6359.1344921834097</c:v>
                </c:pt>
                <c:pt idx="91">
                  <c:v>6285.8729055806398</c:v>
                </c:pt>
                <c:pt idx="92">
                  <c:v>6252.3769454505</c:v>
                </c:pt>
                <c:pt idx="93">
                  <c:v>6220.3948563980402</c:v>
                </c:pt>
                <c:pt idx="94">
                  <c:v>6234.2960018960002</c:v>
                </c:pt>
                <c:pt idx="95">
                  <c:v>6288.2704347542704</c:v>
                </c:pt>
                <c:pt idx="96">
                  <c:v>6260.7283760909204</c:v>
                </c:pt>
                <c:pt idx="97">
                  <c:v>6190.1402128888803</c:v>
                </c:pt>
                <c:pt idx="98">
                  <c:v>6121.62685811144</c:v>
                </c:pt>
                <c:pt idx="99">
                  <c:v>6088.3966849134104</c:v>
                </c:pt>
                <c:pt idx="100">
                  <c:v>6041.5903171970303</c:v>
                </c:pt>
                <c:pt idx="101">
                  <c:v>6033.19205876451</c:v>
                </c:pt>
                <c:pt idx="102">
                  <c:v>6023.1294754315404</c:v>
                </c:pt>
                <c:pt idx="103">
                  <c:v>6027.7148945078798</c:v>
                </c:pt>
                <c:pt idx="104">
                  <c:v>6031.7573588249797</c:v>
                </c:pt>
                <c:pt idx="105">
                  <c:v>5993.9797194370503</c:v>
                </c:pt>
                <c:pt idx="106">
                  <c:v>6003.30524036927</c:v>
                </c:pt>
                <c:pt idx="107">
                  <c:v>6037.6224365572498</c:v>
                </c:pt>
                <c:pt idx="108">
                  <c:v>6047.7148175845196</c:v>
                </c:pt>
                <c:pt idx="109">
                  <c:v>6009.9581978753804</c:v>
                </c:pt>
                <c:pt idx="110">
                  <c:v>5987.6829348226102</c:v>
                </c:pt>
                <c:pt idx="111">
                  <c:v>6043.2299513363996</c:v>
                </c:pt>
                <c:pt idx="112">
                  <c:v>5964.0468328027</c:v>
                </c:pt>
                <c:pt idx="113">
                  <c:v>5988.8354172627696</c:v>
                </c:pt>
                <c:pt idx="114">
                  <c:v>6054.8664051280502</c:v>
                </c:pt>
                <c:pt idx="115">
                  <c:v>6111.3968123130098</c:v>
                </c:pt>
                <c:pt idx="116">
                  <c:v>6157.1412269287102</c:v>
                </c:pt>
                <c:pt idx="117">
                  <c:v>6149.4203823847101</c:v>
                </c:pt>
                <c:pt idx="118">
                  <c:v>6111.0731007463301</c:v>
                </c:pt>
                <c:pt idx="119">
                  <c:v>6118.5867409401999</c:v>
                </c:pt>
                <c:pt idx="120">
                  <c:v>6186.4674582609296</c:v>
                </c:pt>
                <c:pt idx="121">
                  <c:v>6242.2137719244502</c:v>
                </c:pt>
                <c:pt idx="122">
                  <c:v>6277.1632979208598</c:v>
                </c:pt>
                <c:pt idx="123">
                  <c:v>6245.3296859187803</c:v>
                </c:pt>
                <c:pt idx="124">
                  <c:v>6159.7288309138303</c:v>
                </c:pt>
                <c:pt idx="125">
                  <c:v>6115.8495669495796</c:v>
                </c:pt>
                <c:pt idx="126">
                  <c:v>6158.5906754493999</c:v>
                </c:pt>
                <c:pt idx="127">
                  <c:v>6236.7156899587299</c:v>
                </c:pt>
                <c:pt idx="128">
                  <c:v>6227.5643592689503</c:v>
                </c:pt>
                <c:pt idx="129">
                  <c:v>6225.9388878422096</c:v>
                </c:pt>
                <c:pt idx="130">
                  <c:v>6206.7893576705201</c:v>
                </c:pt>
                <c:pt idx="131">
                  <c:v>6175.40771588385</c:v>
                </c:pt>
                <c:pt idx="132">
                  <c:v>6116.1154578149999</c:v>
                </c:pt>
                <c:pt idx="133">
                  <c:v>6028.0274798211703</c:v>
                </c:pt>
                <c:pt idx="134">
                  <c:v>5956.81525935632</c:v>
                </c:pt>
                <c:pt idx="135">
                  <c:v>5927.7897661734196</c:v>
                </c:pt>
                <c:pt idx="136">
                  <c:v>5865.9215530809897</c:v>
                </c:pt>
                <c:pt idx="137">
                  <c:v>5893.9539132138798</c:v>
                </c:pt>
                <c:pt idx="138">
                  <c:v>5937.95405383447</c:v>
                </c:pt>
                <c:pt idx="139">
                  <c:v>5967.0507508136998</c:v>
                </c:pt>
                <c:pt idx="140">
                  <c:v>5940.0162208015299</c:v>
                </c:pt>
                <c:pt idx="141">
                  <c:v>5896.1605559847803</c:v>
                </c:pt>
                <c:pt idx="142">
                  <c:v>5819.7710029986101</c:v>
                </c:pt>
                <c:pt idx="143">
                  <c:v>5779.93690836518</c:v>
                </c:pt>
                <c:pt idx="144">
                  <c:v>5787.0242472660202</c:v>
                </c:pt>
                <c:pt idx="145">
                  <c:v>5756.8222888012597</c:v>
                </c:pt>
                <c:pt idx="146">
                  <c:v>5733.5136650437898</c:v>
                </c:pt>
                <c:pt idx="147">
                  <c:v>5698.9581031691896</c:v>
                </c:pt>
                <c:pt idx="148">
                  <c:v>5634.4432823266297</c:v>
                </c:pt>
                <c:pt idx="149">
                  <c:v>5668.3036116461599</c:v>
                </c:pt>
                <c:pt idx="150">
                  <c:v>5742.9426685748704</c:v>
                </c:pt>
                <c:pt idx="151">
                  <c:v>5826.8791262056602</c:v>
                </c:pt>
                <c:pt idx="152">
                  <c:v>5889.0951919151503</c:v>
                </c:pt>
                <c:pt idx="153">
                  <c:v>5887.5035506006398</c:v>
                </c:pt>
                <c:pt idx="154">
                  <c:v>5837.5261477914701</c:v>
                </c:pt>
                <c:pt idx="155">
                  <c:v>5805.9313198829504</c:v>
                </c:pt>
                <c:pt idx="156">
                  <c:v>5814.4344121374397</c:v>
                </c:pt>
                <c:pt idx="157">
                  <c:v>5821.2648274519497</c:v>
                </c:pt>
                <c:pt idx="158">
                  <c:v>5782.9986051101596</c:v>
                </c:pt>
                <c:pt idx="159">
                  <c:v>5731.13982760813</c:v>
                </c:pt>
                <c:pt idx="160">
                  <c:v>5697.57843088148</c:v>
                </c:pt>
                <c:pt idx="161">
                  <c:v>5693.1576047282297</c:v>
                </c:pt>
                <c:pt idx="162">
                  <c:v>5710.0993396651502</c:v>
                </c:pt>
                <c:pt idx="163">
                  <c:v>5739.0607512953802</c:v>
                </c:pt>
                <c:pt idx="164">
                  <c:v>5750.1835030925304</c:v>
                </c:pt>
                <c:pt idx="165">
                  <c:v>5733.8533240695497</c:v>
                </c:pt>
                <c:pt idx="166">
                  <c:v>5689.5399839264701</c:v>
                </c:pt>
                <c:pt idx="167">
                  <c:v>5637.7450533056299</c:v>
                </c:pt>
                <c:pt idx="168">
                  <c:v>5611.7223105148296</c:v>
                </c:pt>
                <c:pt idx="169">
                  <c:v>5602.61596844819</c:v>
                </c:pt>
                <c:pt idx="170">
                  <c:v>5611.6130485535396</c:v>
                </c:pt>
                <c:pt idx="171">
                  <c:v>5676.7413842086298</c:v>
                </c:pt>
                <c:pt idx="172">
                  <c:v>5722.5882128261101</c:v>
                </c:pt>
                <c:pt idx="173">
                  <c:v>5714.9762403833602</c:v>
                </c:pt>
                <c:pt idx="174">
                  <c:v>5711.4364214930401</c:v>
                </c:pt>
                <c:pt idx="175">
                  <c:v>5710.83710696669</c:v>
                </c:pt>
                <c:pt idx="176">
                  <c:v>5692.9249802547001</c:v>
                </c:pt>
                <c:pt idx="177">
                  <c:v>5697.7833741059403</c:v>
                </c:pt>
                <c:pt idx="178">
                  <c:v>5691.2124619084498</c:v>
                </c:pt>
                <c:pt idx="179">
                  <c:v>5717.8273093603102</c:v>
                </c:pt>
                <c:pt idx="180">
                  <c:v>5739.9462887653799</c:v>
                </c:pt>
                <c:pt idx="181">
                  <c:v>5795.7443191536004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7-C845-91E6-032F25B97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7599706"/>
        <c:axId val="41355867"/>
      </c:lineChart>
      <c:dateAx>
        <c:axId val="7599706"/>
        <c:scaling>
          <c:orientation val="minMax"/>
        </c:scaling>
        <c:delete val="0"/>
        <c:axPos val="b"/>
        <c:numFmt formatCode="yyyy\-mm\-dd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1355867"/>
        <c:crosses val="autoZero"/>
        <c:auto val="1"/>
        <c:lblOffset val="100"/>
        <c:baseTimeUnit val="days"/>
      </c:dateAx>
      <c:valAx>
        <c:axId val="4135586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mil. eura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599706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Kupoprodaje nekretnina od strane stranaca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21'!$C$10</c:f>
              <c:strCache>
                <c:ptCount val="1"/>
                <c:pt idx="0">
                  <c:v>broj kupoprodaja stranaca</c:v>
                </c:pt>
              </c:strCache>
            </c:strRef>
          </c:tx>
          <c:spPr>
            <a:solidFill>
              <a:srgbClr val="B01030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21'!$B$11:$B$21</c:f>
              <c:strCache>
                <c:ptCount val="11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  <c:pt idx="5">
                  <c:v>2021.</c:v>
                </c:pt>
                <c:pt idx="6">
                  <c:v>2022.</c:v>
                </c:pt>
                <c:pt idx="7">
                  <c:v>2023.</c:v>
                </c:pt>
                <c:pt idx="8">
                  <c:v>2024.</c:v>
                </c:pt>
                <c:pt idx="9">
                  <c:v>2025.</c:v>
                </c:pt>
                <c:pt idx="10">
                  <c:v>2026.*</c:v>
                </c:pt>
              </c:strCache>
            </c:strRef>
          </c:cat>
          <c:val>
            <c:numRef>
              <c:f>'Slika 21'!$C$11:$C$21</c:f>
              <c:numCache>
                <c:formatCode>#,##0</c:formatCode>
                <c:ptCount val="11"/>
                <c:pt idx="0">
                  <c:v>5767</c:v>
                </c:pt>
                <c:pt idx="1">
                  <c:v>5900</c:v>
                </c:pt>
                <c:pt idx="2">
                  <c:v>7093</c:v>
                </c:pt>
                <c:pt idx="3">
                  <c:v>7188</c:v>
                </c:pt>
                <c:pt idx="4">
                  <c:v>6266</c:v>
                </c:pt>
                <c:pt idx="5">
                  <c:v>9577</c:v>
                </c:pt>
                <c:pt idx="6">
                  <c:v>13344</c:v>
                </c:pt>
                <c:pt idx="7">
                  <c:v>12279</c:v>
                </c:pt>
                <c:pt idx="8">
                  <c:v>11659</c:v>
                </c:pt>
                <c:pt idx="9">
                  <c:v>9159</c:v>
                </c:pt>
                <c:pt idx="10">
                  <c:v>1670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6-D448-B6DF-0FA60DB8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573914"/>
        <c:axId val="44397410"/>
      </c:barChart>
      <c:catAx>
        <c:axId val="657391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4397410"/>
        <c:crosses val="autoZero"/>
        <c:auto val="1"/>
        <c:lblAlgn val="ctr"/>
        <c:lblOffset val="100"/>
        <c:noMultiLvlLbl val="0"/>
      </c:catAx>
      <c:valAx>
        <c:axId val="4439741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broj kupoprodaja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6573914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Prosječne cijene stanova po m² – RH, Zagreb, ostala naselja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Republika Hrvatska</c:v>
          </c:tx>
          <c:spPr>
            <a:ln w="241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22'!$C$12:$AG$12</c:f>
              <c:strCache>
                <c:ptCount val="31"/>
                <c:pt idx="0">
                  <c:v>2010.</c:v>
                </c:pt>
                <c:pt idx="2">
                  <c:v>2011.</c:v>
                </c:pt>
                <c:pt idx="4">
                  <c:v>2012.</c:v>
                </c:pt>
                <c:pt idx="6">
                  <c:v>2013.</c:v>
                </c:pt>
                <c:pt idx="8">
                  <c:v>2014.</c:v>
                </c:pt>
                <c:pt idx="10">
                  <c:v>2015.</c:v>
                </c:pt>
                <c:pt idx="12">
                  <c:v>2016.</c:v>
                </c:pt>
                <c:pt idx="14">
                  <c:v>2017.</c:v>
                </c:pt>
                <c:pt idx="16">
                  <c:v>2018.</c:v>
                </c:pt>
                <c:pt idx="18">
                  <c:v>2019.</c:v>
                </c:pt>
                <c:pt idx="20">
                  <c:v>2020.</c:v>
                </c:pt>
                <c:pt idx="22">
                  <c:v>2021.</c:v>
                </c:pt>
                <c:pt idx="24">
                  <c:v>2022.</c:v>
                </c:pt>
                <c:pt idx="26">
                  <c:v>2023.</c:v>
                </c:pt>
                <c:pt idx="28">
                  <c:v>2024.</c:v>
                </c:pt>
                <c:pt idx="30">
                  <c:v>2025.</c:v>
                </c:pt>
              </c:strCache>
            </c:strRef>
          </c:cat>
          <c:val>
            <c:numRef>
              <c:f>'Slika 22'!$C$14:$AG$14</c:f>
              <c:numCache>
                <c:formatCode>#,##0</c:formatCode>
                <c:ptCount val="31"/>
                <c:pt idx="0">
                  <c:v>1436.06078704625</c:v>
                </c:pt>
                <c:pt idx="1">
                  <c:v>1474.6831242949099</c:v>
                </c:pt>
                <c:pt idx="2">
                  <c:v>1603.4242484571</c:v>
                </c:pt>
                <c:pt idx="3">
                  <c:v>1529.8958125954</c:v>
                </c:pt>
                <c:pt idx="4">
                  <c:v>1580.59592540978</c:v>
                </c:pt>
                <c:pt idx="5">
                  <c:v>1475.7449067622299</c:v>
                </c:pt>
                <c:pt idx="6">
                  <c:v>1404.2073130267399</c:v>
                </c:pt>
                <c:pt idx="7">
                  <c:v>1362.9305196098001</c:v>
                </c:pt>
                <c:pt idx="8">
                  <c:v>1364.3904705023599</c:v>
                </c:pt>
                <c:pt idx="9">
                  <c:v>1419.7358816112601</c:v>
                </c:pt>
                <c:pt idx="10">
                  <c:v>1518.2162054549101</c:v>
                </c:pt>
                <c:pt idx="11">
                  <c:v>1359.61244939943</c:v>
                </c:pt>
                <c:pt idx="12">
                  <c:v>1350.9854668524799</c:v>
                </c:pt>
                <c:pt idx="13">
                  <c:v>1313.82308049638</c:v>
                </c:pt>
                <c:pt idx="14">
                  <c:v>1372.0883933903999</c:v>
                </c:pt>
                <c:pt idx="15">
                  <c:v>1467.91426106576</c:v>
                </c:pt>
                <c:pt idx="16">
                  <c:v>1437.2552923219901</c:v>
                </c:pt>
                <c:pt idx="17">
                  <c:v>1590.81558165771</c:v>
                </c:pt>
                <c:pt idx="18">
                  <c:v>1611.5203397703899</c:v>
                </c:pt>
                <c:pt idx="19">
                  <c:v>1658.1060455239201</c:v>
                </c:pt>
                <c:pt idx="20">
                  <c:v>1702.0372951091599</c:v>
                </c:pt>
                <c:pt idx="21">
                  <c:v>1678.01446678612</c:v>
                </c:pt>
                <c:pt idx="22">
                  <c:v>1776.49479062977</c:v>
                </c:pt>
                <c:pt idx="23">
                  <c:v>1863.16278452452</c:v>
                </c:pt>
                <c:pt idx="24">
                  <c:v>2131.2628575220701</c:v>
                </c:pt>
                <c:pt idx="25">
                  <c:v>2237.3083814453498</c:v>
                </c:pt>
                <c:pt idx="26">
                  <c:v>2219</c:v>
                </c:pt>
                <c:pt idx="27">
                  <c:v>2278</c:v>
                </c:pt>
                <c:pt idx="28">
                  <c:v>2377</c:v>
                </c:pt>
                <c:pt idx="29">
                  <c:v>2615</c:v>
                </c:pt>
                <c:pt idx="30">
                  <c:v>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F-4247-9811-E57CABCE380C}"/>
            </c:ext>
          </c:extLst>
        </c:ser>
        <c:ser>
          <c:idx val="1"/>
          <c:order val="1"/>
          <c:tx>
            <c:v>Zagreb</c:v>
          </c:tx>
          <c:spPr>
            <a:ln w="241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22'!$C$12:$AG$12</c:f>
              <c:strCache>
                <c:ptCount val="31"/>
                <c:pt idx="0">
                  <c:v>2010.</c:v>
                </c:pt>
                <c:pt idx="2">
                  <c:v>2011.</c:v>
                </c:pt>
                <c:pt idx="4">
                  <c:v>2012.</c:v>
                </c:pt>
                <c:pt idx="6">
                  <c:v>2013.</c:v>
                </c:pt>
                <c:pt idx="8">
                  <c:v>2014.</c:v>
                </c:pt>
                <c:pt idx="10">
                  <c:v>2015.</c:v>
                </c:pt>
                <c:pt idx="12">
                  <c:v>2016.</c:v>
                </c:pt>
                <c:pt idx="14">
                  <c:v>2017.</c:v>
                </c:pt>
                <c:pt idx="16">
                  <c:v>2018.</c:v>
                </c:pt>
                <c:pt idx="18">
                  <c:v>2019.</c:v>
                </c:pt>
                <c:pt idx="20">
                  <c:v>2020.</c:v>
                </c:pt>
                <c:pt idx="22">
                  <c:v>2021.</c:v>
                </c:pt>
                <c:pt idx="24">
                  <c:v>2022.</c:v>
                </c:pt>
                <c:pt idx="26">
                  <c:v>2023.</c:v>
                </c:pt>
                <c:pt idx="28">
                  <c:v>2024.</c:v>
                </c:pt>
                <c:pt idx="30">
                  <c:v>2025.</c:v>
                </c:pt>
              </c:strCache>
            </c:strRef>
          </c:cat>
          <c:val>
            <c:numRef>
              <c:f>'Slika 22'!$C$15:$AG$15</c:f>
              <c:numCache>
                <c:formatCode>#,##0</c:formatCode>
                <c:ptCount val="31"/>
                <c:pt idx="0">
                  <c:v>1609.13132921893</c:v>
                </c:pt>
                <c:pt idx="1">
                  <c:v>1657.17698586502</c:v>
                </c:pt>
                <c:pt idx="2">
                  <c:v>1672.57283164112</c:v>
                </c:pt>
                <c:pt idx="3">
                  <c:v>1615.50202402283</c:v>
                </c:pt>
                <c:pt idx="4">
                  <c:v>1659.6987192249001</c:v>
                </c:pt>
                <c:pt idx="5">
                  <c:v>1666.0694140288001</c:v>
                </c:pt>
                <c:pt idx="6">
                  <c:v>1509.4565000995401</c:v>
                </c:pt>
                <c:pt idx="7">
                  <c:v>1436.9898467051601</c:v>
                </c:pt>
                <c:pt idx="8">
                  <c:v>1582.4540447275899</c:v>
                </c:pt>
                <c:pt idx="9">
                  <c:v>1590.28469042405</c:v>
                </c:pt>
                <c:pt idx="10">
                  <c:v>1652.1335191452699</c:v>
                </c:pt>
                <c:pt idx="11">
                  <c:v>1508.9256088658799</c:v>
                </c:pt>
                <c:pt idx="12">
                  <c:v>1484.37188930918</c:v>
                </c:pt>
                <c:pt idx="13">
                  <c:v>1317.4065963235801</c:v>
                </c:pt>
                <c:pt idx="14">
                  <c:v>1547.0170548808801</c:v>
                </c:pt>
                <c:pt idx="15">
                  <c:v>1644.4355962572199</c:v>
                </c:pt>
                <c:pt idx="16">
                  <c:v>1645.36465591612</c:v>
                </c:pt>
                <c:pt idx="17">
                  <c:v>1720.6184882872101</c:v>
                </c:pt>
                <c:pt idx="18">
                  <c:v>1645.7628243413601</c:v>
                </c:pt>
                <c:pt idx="19">
                  <c:v>1757.1172606012301</c:v>
                </c:pt>
                <c:pt idx="20">
                  <c:v>1897.8034375207401</c:v>
                </c:pt>
                <c:pt idx="21">
                  <c:v>1831.9729245470801</c:v>
                </c:pt>
                <c:pt idx="22">
                  <c:v>1874.97511447342</c:v>
                </c:pt>
                <c:pt idx="23">
                  <c:v>2030.9244143606099</c:v>
                </c:pt>
                <c:pt idx="24">
                  <c:v>2454.3101732032701</c:v>
                </c:pt>
                <c:pt idx="25">
                  <c:v>2732.7626252571499</c:v>
                </c:pt>
                <c:pt idx="26">
                  <c:v>2623</c:v>
                </c:pt>
                <c:pt idx="27">
                  <c:v>2762</c:v>
                </c:pt>
                <c:pt idx="28">
                  <c:v>2830</c:v>
                </c:pt>
                <c:pt idx="29">
                  <c:v>2992</c:v>
                </c:pt>
                <c:pt idx="30">
                  <c:v>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F-4247-9811-E57CABCE380C}"/>
            </c:ext>
          </c:extLst>
        </c:ser>
        <c:ser>
          <c:idx val="2"/>
          <c:order val="2"/>
          <c:tx>
            <c:v>Ostala naselja</c:v>
          </c:tx>
          <c:spPr>
            <a:ln w="15840">
              <a:solidFill>
                <a:srgbClr val="1D9E75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22'!$C$12:$AG$12</c:f>
              <c:strCache>
                <c:ptCount val="31"/>
                <c:pt idx="0">
                  <c:v>2010.</c:v>
                </c:pt>
                <c:pt idx="2">
                  <c:v>2011.</c:v>
                </c:pt>
                <c:pt idx="4">
                  <c:v>2012.</c:v>
                </c:pt>
                <c:pt idx="6">
                  <c:v>2013.</c:v>
                </c:pt>
                <c:pt idx="8">
                  <c:v>2014.</c:v>
                </c:pt>
                <c:pt idx="10">
                  <c:v>2015.</c:v>
                </c:pt>
                <c:pt idx="12">
                  <c:v>2016.</c:v>
                </c:pt>
                <c:pt idx="14">
                  <c:v>2017.</c:v>
                </c:pt>
                <c:pt idx="16">
                  <c:v>2018.</c:v>
                </c:pt>
                <c:pt idx="18">
                  <c:v>2019.</c:v>
                </c:pt>
                <c:pt idx="20">
                  <c:v>2020.</c:v>
                </c:pt>
                <c:pt idx="22">
                  <c:v>2021.</c:v>
                </c:pt>
                <c:pt idx="24">
                  <c:v>2022.</c:v>
                </c:pt>
                <c:pt idx="26">
                  <c:v>2023.</c:v>
                </c:pt>
                <c:pt idx="28">
                  <c:v>2024.</c:v>
                </c:pt>
                <c:pt idx="30">
                  <c:v>2025.</c:v>
                </c:pt>
              </c:strCache>
            </c:strRef>
          </c:cat>
          <c:val>
            <c:numRef>
              <c:f>'Slika 22'!$C$16:$AG$16</c:f>
              <c:numCache>
                <c:formatCode>#,##0</c:formatCode>
                <c:ptCount val="31"/>
                <c:pt idx="0">
                  <c:v>1281.96960647687</c:v>
                </c:pt>
                <c:pt idx="1">
                  <c:v>1269.09549406065</c:v>
                </c:pt>
                <c:pt idx="2">
                  <c:v>1507.0674895480799</c:v>
                </c:pt>
                <c:pt idx="3">
                  <c:v>1384.6970601897899</c:v>
                </c:pt>
                <c:pt idx="4">
                  <c:v>1446.6786117194199</c:v>
                </c:pt>
                <c:pt idx="5">
                  <c:v>1262.0611852146801</c:v>
                </c:pt>
                <c:pt idx="6">
                  <c:v>1256.0886588360199</c:v>
                </c:pt>
                <c:pt idx="7">
                  <c:v>1261.92846240627</c:v>
                </c:pt>
                <c:pt idx="8">
                  <c:v>1193.3107704559</c:v>
                </c:pt>
                <c:pt idx="9">
                  <c:v>1261.2648483641899</c:v>
                </c:pt>
                <c:pt idx="10">
                  <c:v>1370.49571968943</c:v>
                </c:pt>
                <c:pt idx="11">
                  <c:v>1226.49147255956</c:v>
                </c:pt>
                <c:pt idx="12">
                  <c:v>1242.41820956932</c:v>
                </c:pt>
                <c:pt idx="13">
                  <c:v>1308.6468909682101</c:v>
                </c:pt>
                <c:pt idx="14">
                  <c:v>1262.8575220651701</c:v>
                </c:pt>
                <c:pt idx="15">
                  <c:v>1305.7269891830899</c:v>
                </c:pt>
                <c:pt idx="16">
                  <c:v>1298.69268033712</c:v>
                </c:pt>
                <c:pt idx="17">
                  <c:v>1441.7678678080799</c:v>
                </c:pt>
                <c:pt idx="18">
                  <c:v>1560.1566129139301</c:v>
                </c:pt>
                <c:pt idx="19">
                  <c:v>1554.9804233857601</c:v>
                </c:pt>
                <c:pt idx="20">
                  <c:v>1494.8569911739301</c:v>
                </c:pt>
                <c:pt idx="21">
                  <c:v>1478.5320857389299</c:v>
                </c:pt>
                <c:pt idx="22">
                  <c:v>1638.72851549539</c:v>
                </c:pt>
                <c:pt idx="23">
                  <c:v>1694.47209502953</c:v>
                </c:pt>
                <c:pt idx="24">
                  <c:v>1745.96854469441</c:v>
                </c:pt>
                <c:pt idx="25">
                  <c:v>1946.3799854004901</c:v>
                </c:pt>
                <c:pt idx="26">
                  <c:v>1916</c:v>
                </c:pt>
                <c:pt idx="27">
                  <c:v>1966</c:v>
                </c:pt>
                <c:pt idx="28">
                  <c:v>2059</c:v>
                </c:pt>
                <c:pt idx="29">
                  <c:v>2346</c:v>
                </c:pt>
                <c:pt idx="30">
                  <c:v>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8F-4247-9811-E57CABCE3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57613524"/>
        <c:axId val="59250909"/>
      </c:lineChart>
      <c:catAx>
        <c:axId val="576135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59250909"/>
        <c:crosses val="autoZero"/>
        <c:auto val="1"/>
        <c:lblAlgn val="ctr"/>
        <c:lblOffset val="100"/>
        <c:noMultiLvlLbl val="0"/>
      </c:catAx>
      <c:valAx>
        <c:axId val="5925090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kn/m²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57613524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Indeks cijena stambenih nekretnina (2015 = 100)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23'!$B$5</c:f>
              <c:strCache>
                <c:ptCount val="1"/>
                <c:pt idx="0">
                  <c:v>Grad Zagreb</c:v>
                </c:pt>
              </c:strCache>
            </c:strRef>
          </c:tx>
          <c:spPr>
            <a:ln w="241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23'!$A$6:$A$103</c:f>
              <c:strCache>
                <c:ptCount val="98"/>
                <c:pt idx="0">
                  <c:v>2002. 1. tr.</c:v>
                </c:pt>
                <c:pt idx="1">
                  <c:v>2002. 2. tr.</c:v>
                </c:pt>
                <c:pt idx="2">
                  <c:v>2002. 3. tr.</c:v>
                </c:pt>
                <c:pt idx="3">
                  <c:v>2002. 4. tr.</c:v>
                </c:pt>
                <c:pt idx="4">
                  <c:v>2003. 1. tr.</c:v>
                </c:pt>
                <c:pt idx="5">
                  <c:v>2003. 2. tr.</c:v>
                </c:pt>
                <c:pt idx="6">
                  <c:v>2003. 3. tr.</c:v>
                </c:pt>
                <c:pt idx="7">
                  <c:v>2003. 4. tr.</c:v>
                </c:pt>
                <c:pt idx="8">
                  <c:v>2004. 1. tr.</c:v>
                </c:pt>
                <c:pt idx="9">
                  <c:v>2004. 2. tr.</c:v>
                </c:pt>
                <c:pt idx="10">
                  <c:v>2004. 3. tr.</c:v>
                </c:pt>
                <c:pt idx="11">
                  <c:v>2004. 4. tr.</c:v>
                </c:pt>
                <c:pt idx="12">
                  <c:v>2005. 1. tr.</c:v>
                </c:pt>
                <c:pt idx="13">
                  <c:v>2005. 2. tr.</c:v>
                </c:pt>
                <c:pt idx="14">
                  <c:v>2005. 3. tr.</c:v>
                </c:pt>
                <c:pt idx="15">
                  <c:v>2005. 4. tr.</c:v>
                </c:pt>
                <c:pt idx="16">
                  <c:v>2006. 1. tr.</c:v>
                </c:pt>
                <c:pt idx="17">
                  <c:v>2006. 2. tr.</c:v>
                </c:pt>
                <c:pt idx="18">
                  <c:v>2006. 3. tr.</c:v>
                </c:pt>
                <c:pt idx="19">
                  <c:v>2006. 4. tr.</c:v>
                </c:pt>
                <c:pt idx="20">
                  <c:v>2007. 1. tr.</c:v>
                </c:pt>
                <c:pt idx="21">
                  <c:v>2007. 2. tr.</c:v>
                </c:pt>
                <c:pt idx="22">
                  <c:v>2007. 3. tr.</c:v>
                </c:pt>
                <c:pt idx="23">
                  <c:v>2007. 4. tr.</c:v>
                </c:pt>
                <c:pt idx="24">
                  <c:v>2008. 1. tr.</c:v>
                </c:pt>
                <c:pt idx="25">
                  <c:v>2008. 2. tr.</c:v>
                </c:pt>
                <c:pt idx="26">
                  <c:v>2008. 3. tr.</c:v>
                </c:pt>
                <c:pt idx="27">
                  <c:v>2008. 4. tr.</c:v>
                </c:pt>
                <c:pt idx="28">
                  <c:v>2009. 1. tr.</c:v>
                </c:pt>
                <c:pt idx="29">
                  <c:v>2009. 2. tr.</c:v>
                </c:pt>
                <c:pt idx="30">
                  <c:v>2009. 3. tr.</c:v>
                </c:pt>
                <c:pt idx="31">
                  <c:v>2009. 4. tr.</c:v>
                </c:pt>
                <c:pt idx="32">
                  <c:v>2010. 1. tr.</c:v>
                </c:pt>
                <c:pt idx="33">
                  <c:v>2010. 2. tr.</c:v>
                </c:pt>
                <c:pt idx="34">
                  <c:v>2010. 3. tr.</c:v>
                </c:pt>
                <c:pt idx="35">
                  <c:v>2010. 4. tr.</c:v>
                </c:pt>
                <c:pt idx="36">
                  <c:v>2011. 1. tr.</c:v>
                </c:pt>
                <c:pt idx="37">
                  <c:v>2011. 2. tr.</c:v>
                </c:pt>
                <c:pt idx="38">
                  <c:v>2011. 3. tr.</c:v>
                </c:pt>
                <c:pt idx="39">
                  <c:v>2011. 4. tr.</c:v>
                </c:pt>
                <c:pt idx="40">
                  <c:v>2012. 1. tr.</c:v>
                </c:pt>
                <c:pt idx="41">
                  <c:v>2012. 2. tr.</c:v>
                </c:pt>
                <c:pt idx="42">
                  <c:v>2012. 3. tr.</c:v>
                </c:pt>
                <c:pt idx="43">
                  <c:v>2012. 4. tr.</c:v>
                </c:pt>
                <c:pt idx="44">
                  <c:v>2013. 1. tr.</c:v>
                </c:pt>
                <c:pt idx="45">
                  <c:v>2013. 2. tr.</c:v>
                </c:pt>
                <c:pt idx="46">
                  <c:v>2013. 3. tr.</c:v>
                </c:pt>
                <c:pt idx="47">
                  <c:v>2013. 4. tr.</c:v>
                </c:pt>
                <c:pt idx="48">
                  <c:v>2014. 1. tr.</c:v>
                </c:pt>
                <c:pt idx="49">
                  <c:v>2014. 2. tr.</c:v>
                </c:pt>
                <c:pt idx="50">
                  <c:v>2014. 3. tr.</c:v>
                </c:pt>
                <c:pt idx="51">
                  <c:v>2014. 4. tr.</c:v>
                </c:pt>
                <c:pt idx="52">
                  <c:v>2015. 1. tr.</c:v>
                </c:pt>
                <c:pt idx="53">
                  <c:v>2015. 2. tr.</c:v>
                </c:pt>
                <c:pt idx="54">
                  <c:v>2015. 3. tr.</c:v>
                </c:pt>
                <c:pt idx="55">
                  <c:v>2015. 4. tr.</c:v>
                </c:pt>
                <c:pt idx="56">
                  <c:v>2016. 1. tr.</c:v>
                </c:pt>
                <c:pt idx="57">
                  <c:v>2016. 2. tr.</c:v>
                </c:pt>
                <c:pt idx="58">
                  <c:v>2016. 3. tr.</c:v>
                </c:pt>
                <c:pt idx="59">
                  <c:v>2016. 4. tr.</c:v>
                </c:pt>
                <c:pt idx="60">
                  <c:v>2017. 1. tr.</c:v>
                </c:pt>
                <c:pt idx="61">
                  <c:v>2017. 2. tr.</c:v>
                </c:pt>
                <c:pt idx="62">
                  <c:v>2017. 3. tr.</c:v>
                </c:pt>
                <c:pt idx="63">
                  <c:v>2017. 4. tr.</c:v>
                </c:pt>
                <c:pt idx="64">
                  <c:v>2018. 1. tr.</c:v>
                </c:pt>
                <c:pt idx="65">
                  <c:v>2018. 2. tr.</c:v>
                </c:pt>
                <c:pt idx="66">
                  <c:v>2018. 3. tr.</c:v>
                </c:pt>
                <c:pt idx="67">
                  <c:v>2018. 4. tr.</c:v>
                </c:pt>
                <c:pt idx="68">
                  <c:v>2019. 1. tr.</c:v>
                </c:pt>
                <c:pt idx="69">
                  <c:v>2019. 2. tr.</c:v>
                </c:pt>
                <c:pt idx="70">
                  <c:v>2019. 3. tr.</c:v>
                </c:pt>
                <c:pt idx="71">
                  <c:v>2019. 4. tr.</c:v>
                </c:pt>
                <c:pt idx="72">
                  <c:v>2020. 1. tr.</c:v>
                </c:pt>
                <c:pt idx="73">
                  <c:v>2020. 2. tr.</c:v>
                </c:pt>
                <c:pt idx="74">
                  <c:v>2020. 3. tr.</c:v>
                </c:pt>
                <c:pt idx="75">
                  <c:v>2020. 4. tr.</c:v>
                </c:pt>
                <c:pt idx="76">
                  <c:v>2021. 1. tr.</c:v>
                </c:pt>
                <c:pt idx="77">
                  <c:v>2021. 2. tr.</c:v>
                </c:pt>
                <c:pt idx="78">
                  <c:v>2021. 3. tr.</c:v>
                </c:pt>
                <c:pt idx="79">
                  <c:v>2021. 4. tr.</c:v>
                </c:pt>
                <c:pt idx="80">
                  <c:v>2022. 1. tr.</c:v>
                </c:pt>
                <c:pt idx="81">
                  <c:v>2022. 2. tr.</c:v>
                </c:pt>
                <c:pt idx="82">
                  <c:v>2022. 3. tr.</c:v>
                </c:pt>
                <c:pt idx="83">
                  <c:v>2022. 4. tr.</c:v>
                </c:pt>
                <c:pt idx="84">
                  <c:v>2023. 1. tr.</c:v>
                </c:pt>
                <c:pt idx="85">
                  <c:v>2023. 2. tr.</c:v>
                </c:pt>
                <c:pt idx="86">
                  <c:v>2023. 3. tr.</c:v>
                </c:pt>
                <c:pt idx="87">
                  <c:v>2023. 4. tr.</c:v>
                </c:pt>
                <c:pt idx="88">
                  <c:v>2024. 1. tr.</c:v>
                </c:pt>
                <c:pt idx="89">
                  <c:v>2024. 2. tr.</c:v>
                </c:pt>
                <c:pt idx="90">
                  <c:v>2024. 3. tr.</c:v>
                </c:pt>
                <c:pt idx="91">
                  <c:v>2024. 4. tr.</c:v>
                </c:pt>
                <c:pt idx="92">
                  <c:v>2025. 1. tr.</c:v>
                </c:pt>
                <c:pt idx="93">
                  <c:v>2025. 2. tr.</c:v>
                </c:pt>
                <c:pt idx="94">
                  <c:v>2025. 3. tr.</c:v>
                </c:pt>
                <c:pt idx="95">
                  <c:v>2025. 4. tr.</c:v>
                </c:pt>
                <c:pt idx="96">
                  <c:v>2026. 1. tr.</c:v>
                </c:pt>
                <c:pt idx="97">
                  <c:v>Izvor: HNB  ·  obrada: Ekonomski lab / Arhivanalitika</c:v>
                </c:pt>
              </c:strCache>
            </c:strRef>
          </c:cat>
          <c:val>
            <c:numRef>
              <c:f>'Slika 23'!$B$6:$B$103</c:f>
              <c:numCache>
                <c:formatCode>General</c:formatCode>
                <c:ptCount val="98"/>
                <c:pt idx="0">
                  <c:v>67.209999999999994</c:v>
                </c:pt>
                <c:pt idx="1">
                  <c:v>66.510000000000005</c:v>
                </c:pt>
                <c:pt idx="2">
                  <c:v>71.33</c:v>
                </c:pt>
                <c:pt idx="3">
                  <c:v>71.28</c:v>
                </c:pt>
                <c:pt idx="4">
                  <c:v>76.31</c:v>
                </c:pt>
                <c:pt idx="5">
                  <c:v>77.930000000000007</c:v>
                </c:pt>
                <c:pt idx="6">
                  <c:v>78.58</c:v>
                </c:pt>
                <c:pt idx="7">
                  <c:v>85.41</c:v>
                </c:pt>
                <c:pt idx="8">
                  <c:v>87.34</c:v>
                </c:pt>
                <c:pt idx="9">
                  <c:v>89.99</c:v>
                </c:pt>
                <c:pt idx="10">
                  <c:v>93.51</c:v>
                </c:pt>
                <c:pt idx="11">
                  <c:v>98.29</c:v>
                </c:pt>
                <c:pt idx="12">
                  <c:v>98.34</c:v>
                </c:pt>
                <c:pt idx="13">
                  <c:v>102.66</c:v>
                </c:pt>
                <c:pt idx="14">
                  <c:v>105.94</c:v>
                </c:pt>
                <c:pt idx="15">
                  <c:v>107.84</c:v>
                </c:pt>
                <c:pt idx="16">
                  <c:v>115.29</c:v>
                </c:pt>
                <c:pt idx="17">
                  <c:v>111.84</c:v>
                </c:pt>
                <c:pt idx="18">
                  <c:v>114.56</c:v>
                </c:pt>
                <c:pt idx="19">
                  <c:v>125.34</c:v>
                </c:pt>
                <c:pt idx="20">
                  <c:v>129.97</c:v>
                </c:pt>
                <c:pt idx="21">
                  <c:v>135.13999999999999</c:v>
                </c:pt>
                <c:pt idx="22">
                  <c:v>135.62</c:v>
                </c:pt>
                <c:pt idx="23">
                  <c:v>134.87</c:v>
                </c:pt>
                <c:pt idx="24">
                  <c:v>133.91999999999999</c:v>
                </c:pt>
                <c:pt idx="25">
                  <c:v>134.13999999999999</c:v>
                </c:pt>
                <c:pt idx="26">
                  <c:v>134.62</c:v>
                </c:pt>
                <c:pt idx="27">
                  <c:v>129.84</c:v>
                </c:pt>
                <c:pt idx="28">
                  <c:v>129.57</c:v>
                </c:pt>
                <c:pt idx="29">
                  <c:v>124.32</c:v>
                </c:pt>
                <c:pt idx="30">
                  <c:v>120.59</c:v>
                </c:pt>
                <c:pt idx="31">
                  <c:v>120.42</c:v>
                </c:pt>
                <c:pt idx="32">
                  <c:v>115.81</c:v>
                </c:pt>
                <c:pt idx="33">
                  <c:v>111.41</c:v>
                </c:pt>
                <c:pt idx="34">
                  <c:v>112.34</c:v>
                </c:pt>
                <c:pt idx="35">
                  <c:v>111.49</c:v>
                </c:pt>
                <c:pt idx="36">
                  <c:v>110.44</c:v>
                </c:pt>
                <c:pt idx="37">
                  <c:v>111.69</c:v>
                </c:pt>
                <c:pt idx="38">
                  <c:v>113.14</c:v>
                </c:pt>
                <c:pt idx="39">
                  <c:v>113.69</c:v>
                </c:pt>
                <c:pt idx="40">
                  <c:v>112.69</c:v>
                </c:pt>
                <c:pt idx="41">
                  <c:v>110.61</c:v>
                </c:pt>
                <c:pt idx="42">
                  <c:v>109.59</c:v>
                </c:pt>
                <c:pt idx="43">
                  <c:v>107.36</c:v>
                </c:pt>
                <c:pt idx="44">
                  <c:v>105.26</c:v>
                </c:pt>
                <c:pt idx="45">
                  <c:v>103.21</c:v>
                </c:pt>
                <c:pt idx="46">
                  <c:v>103.26</c:v>
                </c:pt>
                <c:pt idx="47">
                  <c:v>102.36</c:v>
                </c:pt>
                <c:pt idx="48">
                  <c:v>102.01</c:v>
                </c:pt>
                <c:pt idx="49">
                  <c:v>102.19</c:v>
                </c:pt>
                <c:pt idx="50">
                  <c:v>102.16</c:v>
                </c:pt>
                <c:pt idx="51">
                  <c:v>102.06</c:v>
                </c:pt>
                <c:pt idx="52">
                  <c:v>101.56</c:v>
                </c:pt>
                <c:pt idx="53">
                  <c:v>99.76</c:v>
                </c:pt>
                <c:pt idx="54">
                  <c:v>99.96</c:v>
                </c:pt>
                <c:pt idx="55">
                  <c:v>98.71</c:v>
                </c:pt>
                <c:pt idx="56">
                  <c:v>100.56</c:v>
                </c:pt>
                <c:pt idx="57">
                  <c:v>99.99</c:v>
                </c:pt>
                <c:pt idx="58">
                  <c:v>102.14</c:v>
                </c:pt>
                <c:pt idx="59">
                  <c:v>100.79</c:v>
                </c:pt>
                <c:pt idx="60">
                  <c:v>100.96</c:v>
                </c:pt>
                <c:pt idx="61">
                  <c:v>102.86</c:v>
                </c:pt>
                <c:pt idx="62">
                  <c:v>106.64</c:v>
                </c:pt>
                <c:pt idx="63">
                  <c:v>110.66</c:v>
                </c:pt>
                <c:pt idx="64">
                  <c:v>112.29</c:v>
                </c:pt>
                <c:pt idx="65">
                  <c:v>114.64</c:v>
                </c:pt>
                <c:pt idx="66">
                  <c:v>119.06</c:v>
                </c:pt>
                <c:pt idx="67">
                  <c:v>119.76</c:v>
                </c:pt>
                <c:pt idx="68">
                  <c:v>124.92</c:v>
                </c:pt>
                <c:pt idx="69">
                  <c:v>130.91999999999999</c:v>
                </c:pt>
                <c:pt idx="70">
                  <c:v>133.49</c:v>
                </c:pt>
                <c:pt idx="71">
                  <c:v>136.88999999999999</c:v>
                </c:pt>
                <c:pt idx="72">
                  <c:v>140.54</c:v>
                </c:pt>
                <c:pt idx="73">
                  <c:v>142.24</c:v>
                </c:pt>
                <c:pt idx="74">
                  <c:v>141.12</c:v>
                </c:pt>
                <c:pt idx="75">
                  <c:v>145.02000000000001</c:v>
                </c:pt>
                <c:pt idx="76">
                  <c:v>144.99</c:v>
                </c:pt>
                <c:pt idx="77">
                  <c:v>152.57</c:v>
                </c:pt>
                <c:pt idx="78">
                  <c:v>154.59</c:v>
                </c:pt>
                <c:pt idx="79">
                  <c:v>158.94</c:v>
                </c:pt>
                <c:pt idx="80">
                  <c:v>169.2</c:v>
                </c:pt>
                <c:pt idx="81">
                  <c:v>175.77</c:v>
                </c:pt>
                <c:pt idx="82">
                  <c:v>183.02</c:v>
                </c:pt>
                <c:pt idx="83">
                  <c:v>194.55</c:v>
                </c:pt>
                <c:pt idx="84">
                  <c:v>193.5</c:v>
                </c:pt>
                <c:pt idx="85">
                  <c:v>200.48</c:v>
                </c:pt>
                <c:pt idx="86">
                  <c:v>205</c:v>
                </c:pt>
                <c:pt idx="87">
                  <c:v>206.88</c:v>
                </c:pt>
                <c:pt idx="88">
                  <c:v>210.6</c:v>
                </c:pt>
                <c:pt idx="89">
                  <c:v>218.7</c:v>
                </c:pt>
                <c:pt idx="90">
                  <c:v>220.4</c:v>
                </c:pt>
                <c:pt idx="91">
                  <c:v>226.63</c:v>
                </c:pt>
                <c:pt idx="92">
                  <c:v>237.65</c:v>
                </c:pt>
                <c:pt idx="93">
                  <c:v>245.36</c:v>
                </c:pt>
                <c:pt idx="94">
                  <c:v>256.93</c:v>
                </c:pt>
                <c:pt idx="95">
                  <c:v>260.18</c:v>
                </c:pt>
                <c:pt idx="96">
                  <c:v>272.63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6-6348-875F-D6FC76B1C682}"/>
            </c:ext>
          </c:extLst>
        </c:ser>
        <c:ser>
          <c:idx val="1"/>
          <c:order val="1"/>
          <c:tx>
            <c:strRef>
              <c:f>'Slika 23'!$C$5</c:f>
              <c:strCache>
                <c:ptCount val="1"/>
                <c:pt idx="0">
                  <c:v>Jadran</c:v>
                </c:pt>
              </c:strCache>
            </c:strRef>
          </c:tx>
          <c:spPr>
            <a:ln w="241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23'!$A$6:$A$103</c:f>
              <c:strCache>
                <c:ptCount val="98"/>
                <c:pt idx="0">
                  <c:v>2002. 1. tr.</c:v>
                </c:pt>
                <c:pt idx="1">
                  <c:v>2002. 2. tr.</c:v>
                </c:pt>
                <c:pt idx="2">
                  <c:v>2002. 3. tr.</c:v>
                </c:pt>
                <c:pt idx="3">
                  <c:v>2002. 4. tr.</c:v>
                </c:pt>
                <c:pt idx="4">
                  <c:v>2003. 1. tr.</c:v>
                </c:pt>
                <c:pt idx="5">
                  <c:v>2003. 2. tr.</c:v>
                </c:pt>
                <c:pt idx="6">
                  <c:v>2003. 3. tr.</c:v>
                </c:pt>
                <c:pt idx="7">
                  <c:v>2003. 4. tr.</c:v>
                </c:pt>
                <c:pt idx="8">
                  <c:v>2004. 1. tr.</c:v>
                </c:pt>
                <c:pt idx="9">
                  <c:v>2004. 2. tr.</c:v>
                </c:pt>
                <c:pt idx="10">
                  <c:v>2004. 3. tr.</c:v>
                </c:pt>
                <c:pt idx="11">
                  <c:v>2004. 4. tr.</c:v>
                </c:pt>
                <c:pt idx="12">
                  <c:v>2005. 1. tr.</c:v>
                </c:pt>
                <c:pt idx="13">
                  <c:v>2005. 2. tr.</c:v>
                </c:pt>
                <c:pt idx="14">
                  <c:v>2005. 3. tr.</c:v>
                </c:pt>
                <c:pt idx="15">
                  <c:v>2005. 4. tr.</c:v>
                </c:pt>
                <c:pt idx="16">
                  <c:v>2006. 1. tr.</c:v>
                </c:pt>
                <c:pt idx="17">
                  <c:v>2006. 2. tr.</c:v>
                </c:pt>
                <c:pt idx="18">
                  <c:v>2006. 3. tr.</c:v>
                </c:pt>
                <c:pt idx="19">
                  <c:v>2006. 4. tr.</c:v>
                </c:pt>
                <c:pt idx="20">
                  <c:v>2007. 1. tr.</c:v>
                </c:pt>
                <c:pt idx="21">
                  <c:v>2007. 2. tr.</c:v>
                </c:pt>
                <c:pt idx="22">
                  <c:v>2007. 3. tr.</c:v>
                </c:pt>
                <c:pt idx="23">
                  <c:v>2007. 4. tr.</c:v>
                </c:pt>
                <c:pt idx="24">
                  <c:v>2008. 1. tr.</c:v>
                </c:pt>
                <c:pt idx="25">
                  <c:v>2008. 2. tr.</c:v>
                </c:pt>
                <c:pt idx="26">
                  <c:v>2008. 3. tr.</c:v>
                </c:pt>
                <c:pt idx="27">
                  <c:v>2008. 4. tr.</c:v>
                </c:pt>
                <c:pt idx="28">
                  <c:v>2009. 1. tr.</c:v>
                </c:pt>
                <c:pt idx="29">
                  <c:v>2009. 2. tr.</c:v>
                </c:pt>
                <c:pt idx="30">
                  <c:v>2009. 3. tr.</c:v>
                </c:pt>
                <c:pt idx="31">
                  <c:v>2009. 4. tr.</c:v>
                </c:pt>
                <c:pt idx="32">
                  <c:v>2010. 1. tr.</c:v>
                </c:pt>
                <c:pt idx="33">
                  <c:v>2010. 2. tr.</c:v>
                </c:pt>
                <c:pt idx="34">
                  <c:v>2010. 3. tr.</c:v>
                </c:pt>
                <c:pt idx="35">
                  <c:v>2010. 4. tr.</c:v>
                </c:pt>
                <c:pt idx="36">
                  <c:v>2011. 1. tr.</c:v>
                </c:pt>
                <c:pt idx="37">
                  <c:v>2011. 2. tr.</c:v>
                </c:pt>
                <c:pt idx="38">
                  <c:v>2011. 3. tr.</c:v>
                </c:pt>
                <c:pt idx="39">
                  <c:v>2011. 4. tr.</c:v>
                </c:pt>
                <c:pt idx="40">
                  <c:v>2012. 1. tr.</c:v>
                </c:pt>
                <c:pt idx="41">
                  <c:v>2012. 2. tr.</c:v>
                </c:pt>
                <c:pt idx="42">
                  <c:v>2012. 3. tr.</c:v>
                </c:pt>
                <c:pt idx="43">
                  <c:v>2012. 4. tr.</c:v>
                </c:pt>
                <c:pt idx="44">
                  <c:v>2013. 1. tr.</c:v>
                </c:pt>
                <c:pt idx="45">
                  <c:v>2013. 2. tr.</c:v>
                </c:pt>
                <c:pt idx="46">
                  <c:v>2013. 3. tr.</c:v>
                </c:pt>
                <c:pt idx="47">
                  <c:v>2013. 4. tr.</c:v>
                </c:pt>
                <c:pt idx="48">
                  <c:v>2014. 1. tr.</c:v>
                </c:pt>
                <c:pt idx="49">
                  <c:v>2014. 2. tr.</c:v>
                </c:pt>
                <c:pt idx="50">
                  <c:v>2014. 3. tr.</c:v>
                </c:pt>
                <c:pt idx="51">
                  <c:v>2014. 4. tr.</c:v>
                </c:pt>
                <c:pt idx="52">
                  <c:v>2015. 1. tr.</c:v>
                </c:pt>
                <c:pt idx="53">
                  <c:v>2015. 2. tr.</c:v>
                </c:pt>
                <c:pt idx="54">
                  <c:v>2015. 3. tr.</c:v>
                </c:pt>
                <c:pt idx="55">
                  <c:v>2015. 4. tr.</c:v>
                </c:pt>
                <c:pt idx="56">
                  <c:v>2016. 1. tr.</c:v>
                </c:pt>
                <c:pt idx="57">
                  <c:v>2016. 2. tr.</c:v>
                </c:pt>
                <c:pt idx="58">
                  <c:v>2016. 3. tr.</c:v>
                </c:pt>
                <c:pt idx="59">
                  <c:v>2016. 4. tr.</c:v>
                </c:pt>
                <c:pt idx="60">
                  <c:v>2017. 1. tr.</c:v>
                </c:pt>
                <c:pt idx="61">
                  <c:v>2017. 2. tr.</c:v>
                </c:pt>
                <c:pt idx="62">
                  <c:v>2017. 3. tr.</c:v>
                </c:pt>
                <c:pt idx="63">
                  <c:v>2017. 4. tr.</c:v>
                </c:pt>
                <c:pt idx="64">
                  <c:v>2018. 1. tr.</c:v>
                </c:pt>
                <c:pt idx="65">
                  <c:v>2018. 2. tr.</c:v>
                </c:pt>
                <c:pt idx="66">
                  <c:v>2018. 3. tr.</c:v>
                </c:pt>
                <c:pt idx="67">
                  <c:v>2018. 4. tr.</c:v>
                </c:pt>
                <c:pt idx="68">
                  <c:v>2019. 1. tr.</c:v>
                </c:pt>
                <c:pt idx="69">
                  <c:v>2019. 2. tr.</c:v>
                </c:pt>
                <c:pt idx="70">
                  <c:v>2019. 3. tr.</c:v>
                </c:pt>
                <c:pt idx="71">
                  <c:v>2019. 4. tr.</c:v>
                </c:pt>
                <c:pt idx="72">
                  <c:v>2020. 1. tr.</c:v>
                </c:pt>
                <c:pt idx="73">
                  <c:v>2020. 2. tr.</c:v>
                </c:pt>
                <c:pt idx="74">
                  <c:v>2020. 3. tr.</c:v>
                </c:pt>
                <c:pt idx="75">
                  <c:v>2020. 4. tr.</c:v>
                </c:pt>
                <c:pt idx="76">
                  <c:v>2021. 1. tr.</c:v>
                </c:pt>
                <c:pt idx="77">
                  <c:v>2021. 2. tr.</c:v>
                </c:pt>
                <c:pt idx="78">
                  <c:v>2021. 3. tr.</c:v>
                </c:pt>
                <c:pt idx="79">
                  <c:v>2021. 4. tr.</c:v>
                </c:pt>
                <c:pt idx="80">
                  <c:v>2022. 1. tr.</c:v>
                </c:pt>
                <c:pt idx="81">
                  <c:v>2022. 2. tr.</c:v>
                </c:pt>
                <c:pt idx="82">
                  <c:v>2022. 3. tr.</c:v>
                </c:pt>
                <c:pt idx="83">
                  <c:v>2022. 4. tr.</c:v>
                </c:pt>
                <c:pt idx="84">
                  <c:v>2023. 1. tr.</c:v>
                </c:pt>
                <c:pt idx="85">
                  <c:v>2023. 2. tr.</c:v>
                </c:pt>
                <c:pt idx="86">
                  <c:v>2023. 3. tr.</c:v>
                </c:pt>
                <c:pt idx="87">
                  <c:v>2023. 4. tr.</c:v>
                </c:pt>
                <c:pt idx="88">
                  <c:v>2024. 1. tr.</c:v>
                </c:pt>
                <c:pt idx="89">
                  <c:v>2024. 2. tr.</c:v>
                </c:pt>
                <c:pt idx="90">
                  <c:v>2024. 3. tr.</c:v>
                </c:pt>
                <c:pt idx="91">
                  <c:v>2024. 4. tr.</c:v>
                </c:pt>
                <c:pt idx="92">
                  <c:v>2025. 1. tr.</c:v>
                </c:pt>
                <c:pt idx="93">
                  <c:v>2025. 2. tr.</c:v>
                </c:pt>
                <c:pt idx="94">
                  <c:v>2025. 3. tr.</c:v>
                </c:pt>
                <c:pt idx="95">
                  <c:v>2025. 4. tr.</c:v>
                </c:pt>
                <c:pt idx="96">
                  <c:v>2026. 1. tr.</c:v>
                </c:pt>
                <c:pt idx="97">
                  <c:v>Izvor: HNB  ·  obrada: Ekonomski lab / Arhivanalitika</c:v>
                </c:pt>
              </c:strCache>
            </c:strRef>
          </c:cat>
          <c:val>
            <c:numRef>
              <c:f>'Slika 23'!$C$6:$C$103</c:f>
              <c:numCache>
                <c:formatCode>General</c:formatCode>
                <c:ptCount val="98"/>
                <c:pt idx="0">
                  <c:v>51.81</c:v>
                </c:pt>
                <c:pt idx="1">
                  <c:v>50.87</c:v>
                </c:pt>
                <c:pt idx="2">
                  <c:v>53.32</c:v>
                </c:pt>
                <c:pt idx="3">
                  <c:v>53.64</c:v>
                </c:pt>
                <c:pt idx="4">
                  <c:v>59.94</c:v>
                </c:pt>
                <c:pt idx="5">
                  <c:v>63.73</c:v>
                </c:pt>
                <c:pt idx="6">
                  <c:v>64.77</c:v>
                </c:pt>
                <c:pt idx="7">
                  <c:v>67.680000000000007</c:v>
                </c:pt>
                <c:pt idx="8">
                  <c:v>69.260000000000005</c:v>
                </c:pt>
                <c:pt idx="9">
                  <c:v>72.760000000000005</c:v>
                </c:pt>
                <c:pt idx="10">
                  <c:v>74.17</c:v>
                </c:pt>
                <c:pt idx="11">
                  <c:v>79.849999999999994</c:v>
                </c:pt>
                <c:pt idx="12">
                  <c:v>80.900000000000006</c:v>
                </c:pt>
                <c:pt idx="13">
                  <c:v>83.87</c:v>
                </c:pt>
                <c:pt idx="14">
                  <c:v>83.36</c:v>
                </c:pt>
                <c:pt idx="15">
                  <c:v>89.94</c:v>
                </c:pt>
                <c:pt idx="16">
                  <c:v>92.37</c:v>
                </c:pt>
                <c:pt idx="17">
                  <c:v>97.03</c:v>
                </c:pt>
                <c:pt idx="18">
                  <c:v>99.36</c:v>
                </c:pt>
                <c:pt idx="19">
                  <c:v>104.96</c:v>
                </c:pt>
                <c:pt idx="20">
                  <c:v>107.82</c:v>
                </c:pt>
                <c:pt idx="21">
                  <c:v>113.76</c:v>
                </c:pt>
                <c:pt idx="22">
                  <c:v>116.73</c:v>
                </c:pt>
                <c:pt idx="23">
                  <c:v>116.04</c:v>
                </c:pt>
                <c:pt idx="24">
                  <c:v>114.89</c:v>
                </c:pt>
                <c:pt idx="25">
                  <c:v>117.3</c:v>
                </c:pt>
                <c:pt idx="26">
                  <c:v>121.85</c:v>
                </c:pt>
                <c:pt idx="27">
                  <c:v>118.93</c:v>
                </c:pt>
                <c:pt idx="28">
                  <c:v>117.2</c:v>
                </c:pt>
                <c:pt idx="29">
                  <c:v>114.38</c:v>
                </c:pt>
                <c:pt idx="30">
                  <c:v>113.72</c:v>
                </c:pt>
                <c:pt idx="31">
                  <c:v>111.19</c:v>
                </c:pt>
                <c:pt idx="32">
                  <c:v>109.34</c:v>
                </c:pt>
                <c:pt idx="33">
                  <c:v>110.62</c:v>
                </c:pt>
                <c:pt idx="34">
                  <c:v>107.58</c:v>
                </c:pt>
                <c:pt idx="35">
                  <c:v>109.44</c:v>
                </c:pt>
                <c:pt idx="36">
                  <c:v>108.29</c:v>
                </c:pt>
                <c:pt idx="37">
                  <c:v>111</c:v>
                </c:pt>
                <c:pt idx="38">
                  <c:v>111.13</c:v>
                </c:pt>
                <c:pt idx="39">
                  <c:v>111.58</c:v>
                </c:pt>
                <c:pt idx="40">
                  <c:v>110.98</c:v>
                </c:pt>
                <c:pt idx="41">
                  <c:v>109.59</c:v>
                </c:pt>
                <c:pt idx="42">
                  <c:v>108.95</c:v>
                </c:pt>
                <c:pt idx="43">
                  <c:v>104.34</c:v>
                </c:pt>
                <c:pt idx="44">
                  <c:v>105.38</c:v>
                </c:pt>
                <c:pt idx="45">
                  <c:v>105</c:v>
                </c:pt>
                <c:pt idx="46">
                  <c:v>106.58</c:v>
                </c:pt>
                <c:pt idx="47">
                  <c:v>103.85</c:v>
                </c:pt>
                <c:pt idx="48">
                  <c:v>103.18</c:v>
                </c:pt>
                <c:pt idx="49">
                  <c:v>104.61</c:v>
                </c:pt>
                <c:pt idx="50">
                  <c:v>102.37</c:v>
                </c:pt>
                <c:pt idx="51">
                  <c:v>102.54</c:v>
                </c:pt>
                <c:pt idx="52">
                  <c:v>101.05</c:v>
                </c:pt>
                <c:pt idx="53">
                  <c:v>98.57</c:v>
                </c:pt>
                <c:pt idx="54">
                  <c:v>99.89</c:v>
                </c:pt>
                <c:pt idx="55">
                  <c:v>100.49</c:v>
                </c:pt>
                <c:pt idx="56">
                  <c:v>101.67</c:v>
                </c:pt>
                <c:pt idx="57">
                  <c:v>100.56</c:v>
                </c:pt>
                <c:pt idx="58">
                  <c:v>101.94</c:v>
                </c:pt>
                <c:pt idx="59">
                  <c:v>101.45</c:v>
                </c:pt>
                <c:pt idx="60">
                  <c:v>102.39</c:v>
                </c:pt>
                <c:pt idx="61">
                  <c:v>106.84</c:v>
                </c:pt>
                <c:pt idx="62">
                  <c:v>105.66</c:v>
                </c:pt>
                <c:pt idx="63">
                  <c:v>108.95</c:v>
                </c:pt>
                <c:pt idx="64">
                  <c:v>110.79</c:v>
                </c:pt>
                <c:pt idx="65">
                  <c:v>109.63</c:v>
                </c:pt>
                <c:pt idx="66">
                  <c:v>112.5</c:v>
                </c:pt>
                <c:pt idx="67">
                  <c:v>113.82</c:v>
                </c:pt>
                <c:pt idx="68">
                  <c:v>119.14</c:v>
                </c:pt>
                <c:pt idx="69">
                  <c:v>119.57</c:v>
                </c:pt>
                <c:pt idx="70">
                  <c:v>118.41</c:v>
                </c:pt>
                <c:pt idx="71">
                  <c:v>120.72</c:v>
                </c:pt>
                <c:pt idx="72">
                  <c:v>125.46</c:v>
                </c:pt>
                <c:pt idx="73">
                  <c:v>126.53</c:v>
                </c:pt>
                <c:pt idx="74">
                  <c:v>127.05</c:v>
                </c:pt>
                <c:pt idx="75">
                  <c:v>127.67</c:v>
                </c:pt>
                <c:pt idx="76">
                  <c:v>133.41</c:v>
                </c:pt>
                <c:pt idx="77">
                  <c:v>134.94999999999999</c:v>
                </c:pt>
                <c:pt idx="78">
                  <c:v>138.69</c:v>
                </c:pt>
                <c:pt idx="79">
                  <c:v>142.94</c:v>
                </c:pt>
                <c:pt idx="80">
                  <c:v>148.58000000000001</c:v>
                </c:pt>
                <c:pt idx="81">
                  <c:v>152.25</c:v>
                </c:pt>
                <c:pt idx="82">
                  <c:v>156.55000000000001</c:v>
                </c:pt>
                <c:pt idx="83">
                  <c:v>161.55000000000001</c:v>
                </c:pt>
                <c:pt idx="84">
                  <c:v>167.46</c:v>
                </c:pt>
                <c:pt idx="85">
                  <c:v>171.54</c:v>
                </c:pt>
                <c:pt idx="86">
                  <c:v>169.58</c:v>
                </c:pt>
                <c:pt idx="87">
                  <c:v>179.38</c:v>
                </c:pt>
                <c:pt idx="88">
                  <c:v>181.67</c:v>
                </c:pt>
                <c:pt idx="89">
                  <c:v>190.49</c:v>
                </c:pt>
                <c:pt idx="90">
                  <c:v>196.2</c:v>
                </c:pt>
                <c:pt idx="91">
                  <c:v>195.86</c:v>
                </c:pt>
                <c:pt idx="92">
                  <c:v>203.4</c:v>
                </c:pt>
                <c:pt idx="93">
                  <c:v>212.6</c:v>
                </c:pt>
                <c:pt idx="94">
                  <c:v>214.55</c:v>
                </c:pt>
                <c:pt idx="95">
                  <c:v>223.97</c:v>
                </c:pt>
                <c:pt idx="96">
                  <c:v>229.05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6-6348-875F-D6FC76B1C682}"/>
            </c:ext>
          </c:extLst>
        </c:ser>
        <c:ser>
          <c:idx val="2"/>
          <c:order val="2"/>
          <c:tx>
            <c:strRef>
              <c:f>'Slika 23'!$D$5</c:f>
              <c:strCache>
                <c:ptCount val="1"/>
                <c:pt idx="0">
                  <c:v>Ostalo</c:v>
                </c:pt>
              </c:strCache>
            </c:strRef>
          </c:tx>
          <c:spPr>
            <a:ln w="24120">
              <a:solidFill>
                <a:srgbClr val="1D9E75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23'!$A$6:$A$103</c:f>
              <c:strCache>
                <c:ptCount val="98"/>
                <c:pt idx="0">
                  <c:v>2002. 1. tr.</c:v>
                </c:pt>
                <c:pt idx="1">
                  <c:v>2002. 2. tr.</c:v>
                </c:pt>
                <c:pt idx="2">
                  <c:v>2002. 3. tr.</c:v>
                </c:pt>
                <c:pt idx="3">
                  <c:v>2002. 4. tr.</c:v>
                </c:pt>
                <c:pt idx="4">
                  <c:v>2003. 1. tr.</c:v>
                </c:pt>
                <c:pt idx="5">
                  <c:v>2003. 2. tr.</c:v>
                </c:pt>
                <c:pt idx="6">
                  <c:v>2003. 3. tr.</c:v>
                </c:pt>
                <c:pt idx="7">
                  <c:v>2003. 4. tr.</c:v>
                </c:pt>
                <c:pt idx="8">
                  <c:v>2004. 1. tr.</c:v>
                </c:pt>
                <c:pt idx="9">
                  <c:v>2004. 2. tr.</c:v>
                </c:pt>
                <c:pt idx="10">
                  <c:v>2004. 3. tr.</c:v>
                </c:pt>
                <c:pt idx="11">
                  <c:v>2004. 4. tr.</c:v>
                </c:pt>
                <c:pt idx="12">
                  <c:v>2005. 1. tr.</c:v>
                </c:pt>
                <c:pt idx="13">
                  <c:v>2005. 2. tr.</c:v>
                </c:pt>
                <c:pt idx="14">
                  <c:v>2005. 3. tr.</c:v>
                </c:pt>
                <c:pt idx="15">
                  <c:v>2005. 4. tr.</c:v>
                </c:pt>
                <c:pt idx="16">
                  <c:v>2006. 1. tr.</c:v>
                </c:pt>
                <c:pt idx="17">
                  <c:v>2006. 2. tr.</c:v>
                </c:pt>
                <c:pt idx="18">
                  <c:v>2006. 3. tr.</c:v>
                </c:pt>
                <c:pt idx="19">
                  <c:v>2006. 4. tr.</c:v>
                </c:pt>
                <c:pt idx="20">
                  <c:v>2007. 1. tr.</c:v>
                </c:pt>
                <c:pt idx="21">
                  <c:v>2007. 2. tr.</c:v>
                </c:pt>
                <c:pt idx="22">
                  <c:v>2007. 3. tr.</c:v>
                </c:pt>
                <c:pt idx="23">
                  <c:v>2007. 4. tr.</c:v>
                </c:pt>
                <c:pt idx="24">
                  <c:v>2008. 1. tr.</c:v>
                </c:pt>
                <c:pt idx="25">
                  <c:v>2008. 2. tr.</c:v>
                </c:pt>
                <c:pt idx="26">
                  <c:v>2008. 3. tr.</c:v>
                </c:pt>
                <c:pt idx="27">
                  <c:v>2008. 4. tr.</c:v>
                </c:pt>
                <c:pt idx="28">
                  <c:v>2009. 1. tr.</c:v>
                </c:pt>
                <c:pt idx="29">
                  <c:v>2009. 2. tr.</c:v>
                </c:pt>
                <c:pt idx="30">
                  <c:v>2009. 3. tr.</c:v>
                </c:pt>
                <c:pt idx="31">
                  <c:v>2009. 4. tr.</c:v>
                </c:pt>
                <c:pt idx="32">
                  <c:v>2010. 1. tr.</c:v>
                </c:pt>
                <c:pt idx="33">
                  <c:v>2010. 2. tr.</c:v>
                </c:pt>
                <c:pt idx="34">
                  <c:v>2010. 3. tr.</c:v>
                </c:pt>
                <c:pt idx="35">
                  <c:v>2010. 4. tr.</c:v>
                </c:pt>
                <c:pt idx="36">
                  <c:v>2011. 1. tr.</c:v>
                </c:pt>
                <c:pt idx="37">
                  <c:v>2011. 2. tr.</c:v>
                </c:pt>
                <c:pt idx="38">
                  <c:v>2011. 3. tr.</c:v>
                </c:pt>
                <c:pt idx="39">
                  <c:v>2011. 4. tr.</c:v>
                </c:pt>
                <c:pt idx="40">
                  <c:v>2012. 1. tr.</c:v>
                </c:pt>
                <c:pt idx="41">
                  <c:v>2012. 2. tr.</c:v>
                </c:pt>
                <c:pt idx="42">
                  <c:v>2012. 3. tr.</c:v>
                </c:pt>
                <c:pt idx="43">
                  <c:v>2012. 4. tr.</c:v>
                </c:pt>
                <c:pt idx="44">
                  <c:v>2013. 1. tr.</c:v>
                </c:pt>
                <c:pt idx="45">
                  <c:v>2013. 2. tr.</c:v>
                </c:pt>
                <c:pt idx="46">
                  <c:v>2013. 3. tr.</c:v>
                </c:pt>
                <c:pt idx="47">
                  <c:v>2013. 4. tr.</c:v>
                </c:pt>
                <c:pt idx="48">
                  <c:v>2014. 1. tr.</c:v>
                </c:pt>
                <c:pt idx="49">
                  <c:v>2014. 2. tr.</c:v>
                </c:pt>
                <c:pt idx="50">
                  <c:v>2014. 3. tr.</c:v>
                </c:pt>
                <c:pt idx="51">
                  <c:v>2014. 4. tr.</c:v>
                </c:pt>
                <c:pt idx="52">
                  <c:v>2015. 1. tr.</c:v>
                </c:pt>
                <c:pt idx="53">
                  <c:v>2015. 2. tr.</c:v>
                </c:pt>
                <c:pt idx="54">
                  <c:v>2015. 3. tr.</c:v>
                </c:pt>
                <c:pt idx="55">
                  <c:v>2015. 4. tr.</c:v>
                </c:pt>
                <c:pt idx="56">
                  <c:v>2016. 1. tr.</c:v>
                </c:pt>
                <c:pt idx="57">
                  <c:v>2016. 2. tr.</c:v>
                </c:pt>
                <c:pt idx="58">
                  <c:v>2016. 3. tr.</c:v>
                </c:pt>
                <c:pt idx="59">
                  <c:v>2016. 4. tr.</c:v>
                </c:pt>
                <c:pt idx="60">
                  <c:v>2017. 1. tr.</c:v>
                </c:pt>
                <c:pt idx="61">
                  <c:v>2017. 2. tr.</c:v>
                </c:pt>
                <c:pt idx="62">
                  <c:v>2017. 3. tr.</c:v>
                </c:pt>
                <c:pt idx="63">
                  <c:v>2017. 4. tr.</c:v>
                </c:pt>
                <c:pt idx="64">
                  <c:v>2018. 1. tr.</c:v>
                </c:pt>
                <c:pt idx="65">
                  <c:v>2018. 2. tr.</c:v>
                </c:pt>
                <c:pt idx="66">
                  <c:v>2018. 3. tr.</c:v>
                </c:pt>
                <c:pt idx="67">
                  <c:v>2018. 4. tr.</c:v>
                </c:pt>
                <c:pt idx="68">
                  <c:v>2019. 1. tr.</c:v>
                </c:pt>
                <c:pt idx="69">
                  <c:v>2019. 2. tr.</c:v>
                </c:pt>
                <c:pt idx="70">
                  <c:v>2019. 3. tr.</c:v>
                </c:pt>
                <c:pt idx="71">
                  <c:v>2019. 4. tr.</c:v>
                </c:pt>
                <c:pt idx="72">
                  <c:v>2020. 1. tr.</c:v>
                </c:pt>
                <c:pt idx="73">
                  <c:v>2020. 2. tr.</c:v>
                </c:pt>
                <c:pt idx="74">
                  <c:v>2020. 3. tr.</c:v>
                </c:pt>
                <c:pt idx="75">
                  <c:v>2020. 4. tr.</c:v>
                </c:pt>
                <c:pt idx="76">
                  <c:v>2021. 1. tr.</c:v>
                </c:pt>
                <c:pt idx="77">
                  <c:v>2021. 2. tr.</c:v>
                </c:pt>
                <c:pt idx="78">
                  <c:v>2021. 3. tr.</c:v>
                </c:pt>
                <c:pt idx="79">
                  <c:v>2021. 4. tr.</c:v>
                </c:pt>
                <c:pt idx="80">
                  <c:v>2022. 1. tr.</c:v>
                </c:pt>
                <c:pt idx="81">
                  <c:v>2022. 2. tr.</c:v>
                </c:pt>
                <c:pt idx="82">
                  <c:v>2022. 3. tr.</c:v>
                </c:pt>
                <c:pt idx="83">
                  <c:v>2022. 4. tr.</c:v>
                </c:pt>
                <c:pt idx="84">
                  <c:v>2023. 1. tr.</c:v>
                </c:pt>
                <c:pt idx="85">
                  <c:v>2023. 2. tr.</c:v>
                </c:pt>
                <c:pt idx="86">
                  <c:v>2023. 3. tr.</c:v>
                </c:pt>
                <c:pt idx="87">
                  <c:v>2023. 4. tr.</c:v>
                </c:pt>
                <c:pt idx="88">
                  <c:v>2024. 1. tr.</c:v>
                </c:pt>
                <c:pt idx="89">
                  <c:v>2024. 2. tr.</c:v>
                </c:pt>
                <c:pt idx="90">
                  <c:v>2024. 3. tr.</c:v>
                </c:pt>
                <c:pt idx="91">
                  <c:v>2024. 4. tr.</c:v>
                </c:pt>
                <c:pt idx="92">
                  <c:v>2025. 1. tr.</c:v>
                </c:pt>
                <c:pt idx="93">
                  <c:v>2025. 2. tr.</c:v>
                </c:pt>
                <c:pt idx="94">
                  <c:v>2025. 3. tr.</c:v>
                </c:pt>
                <c:pt idx="95">
                  <c:v>2025. 4. tr.</c:v>
                </c:pt>
                <c:pt idx="96">
                  <c:v>2026. 1. tr.</c:v>
                </c:pt>
                <c:pt idx="97">
                  <c:v>Izvor: HNB  ·  obrada: Ekonomski lab / Arhivanalitika</c:v>
                </c:pt>
              </c:strCache>
            </c:strRef>
          </c:cat>
          <c:val>
            <c:numRef>
              <c:f>'Slika 23'!$D$6:$D$103</c:f>
              <c:numCache>
                <c:formatCode>General</c:formatCode>
                <c:ptCount val="98"/>
                <c:pt idx="0">
                  <c:v>69.03</c:v>
                </c:pt>
                <c:pt idx="1">
                  <c:v>69.010000000000005</c:v>
                </c:pt>
                <c:pt idx="2">
                  <c:v>70.25</c:v>
                </c:pt>
                <c:pt idx="3">
                  <c:v>72.58</c:v>
                </c:pt>
                <c:pt idx="4">
                  <c:v>78.91</c:v>
                </c:pt>
                <c:pt idx="5">
                  <c:v>76.930000000000007</c:v>
                </c:pt>
                <c:pt idx="6">
                  <c:v>77.040000000000006</c:v>
                </c:pt>
                <c:pt idx="7">
                  <c:v>81.69</c:v>
                </c:pt>
                <c:pt idx="8">
                  <c:v>81.45</c:v>
                </c:pt>
                <c:pt idx="9">
                  <c:v>81.13</c:v>
                </c:pt>
                <c:pt idx="10">
                  <c:v>86.65</c:v>
                </c:pt>
                <c:pt idx="11">
                  <c:v>91.96</c:v>
                </c:pt>
                <c:pt idx="12">
                  <c:v>88.96</c:v>
                </c:pt>
                <c:pt idx="13">
                  <c:v>93.46</c:v>
                </c:pt>
                <c:pt idx="14">
                  <c:v>96.97</c:v>
                </c:pt>
                <c:pt idx="15">
                  <c:v>103.34</c:v>
                </c:pt>
                <c:pt idx="16">
                  <c:v>102.95</c:v>
                </c:pt>
                <c:pt idx="17">
                  <c:v>108</c:v>
                </c:pt>
                <c:pt idx="18">
                  <c:v>110.41</c:v>
                </c:pt>
                <c:pt idx="19">
                  <c:v>113.39</c:v>
                </c:pt>
                <c:pt idx="20">
                  <c:v>115.59</c:v>
                </c:pt>
                <c:pt idx="21">
                  <c:v>116.48</c:v>
                </c:pt>
                <c:pt idx="22">
                  <c:v>120.27</c:v>
                </c:pt>
                <c:pt idx="23">
                  <c:v>120.07</c:v>
                </c:pt>
                <c:pt idx="24">
                  <c:v>117.87</c:v>
                </c:pt>
                <c:pt idx="25">
                  <c:v>116.46</c:v>
                </c:pt>
                <c:pt idx="26">
                  <c:v>118.52</c:v>
                </c:pt>
                <c:pt idx="27">
                  <c:v>117.81</c:v>
                </c:pt>
                <c:pt idx="28">
                  <c:v>119.16</c:v>
                </c:pt>
                <c:pt idx="29">
                  <c:v>114.39</c:v>
                </c:pt>
                <c:pt idx="30">
                  <c:v>112.91</c:v>
                </c:pt>
                <c:pt idx="31">
                  <c:v>107.91</c:v>
                </c:pt>
                <c:pt idx="32">
                  <c:v>109.97</c:v>
                </c:pt>
                <c:pt idx="33">
                  <c:v>109.93</c:v>
                </c:pt>
                <c:pt idx="34">
                  <c:v>108.56</c:v>
                </c:pt>
                <c:pt idx="35">
                  <c:v>108.08</c:v>
                </c:pt>
                <c:pt idx="36">
                  <c:v>107.73</c:v>
                </c:pt>
                <c:pt idx="37">
                  <c:v>107.8</c:v>
                </c:pt>
                <c:pt idx="38">
                  <c:v>108.5</c:v>
                </c:pt>
                <c:pt idx="39">
                  <c:v>109.78</c:v>
                </c:pt>
                <c:pt idx="40">
                  <c:v>109.58</c:v>
                </c:pt>
                <c:pt idx="41">
                  <c:v>108.73</c:v>
                </c:pt>
                <c:pt idx="42">
                  <c:v>108.41</c:v>
                </c:pt>
                <c:pt idx="43">
                  <c:v>104.49</c:v>
                </c:pt>
                <c:pt idx="44">
                  <c:v>103.4</c:v>
                </c:pt>
                <c:pt idx="45">
                  <c:v>105.12</c:v>
                </c:pt>
                <c:pt idx="46">
                  <c:v>102.03</c:v>
                </c:pt>
                <c:pt idx="47">
                  <c:v>104.23</c:v>
                </c:pt>
                <c:pt idx="48">
                  <c:v>103.32</c:v>
                </c:pt>
                <c:pt idx="49">
                  <c:v>103.6</c:v>
                </c:pt>
                <c:pt idx="50">
                  <c:v>105.25</c:v>
                </c:pt>
                <c:pt idx="51">
                  <c:v>99.34</c:v>
                </c:pt>
                <c:pt idx="52">
                  <c:v>100.34</c:v>
                </c:pt>
                <c:pt idx="53">
                  <c:v>100.42</c:v>
                </c:pt>
                <c:pt idx="54">
                  <c:v>99.14</c:v>
                </c:pt>
                <c:pt idx="55">
                  <c:v>100.1</c:v>
                </c:pt>
                <c:pt idx="56">
                  <c:v>100.75</c:v>
                </c:pt>
                <c:pt idx="57">
                  <c:v>101.03</c:v>
                </c:pt>
                <c:pt idx="58">
                  <c:v>98.03</c:v>
                </c:pt>
                <c:pt idx="59">
                  <c:v>98.94</c:v>
                </c:pt>
                <c:pt idx="60">
                  <c:v>96.25</c:v>
                </c:pt>
                <c:pt idx="61">
                  <c:v>101.62</c:v>
                </c:pt>
                <c:pt idx="62">
                  <c:v>100.9</c:v>
                </c:pt>
                <c:pt idx="63">
                  <c:v>103.1</c:v>
                </c:pt>
                <c:pt idx="64">
                  <c:v>100.58</c:v>
                </c:pt>
                <c:pt idx="65">
                  <c:v>99.58</c:v>
                </c:pt>
                <c:pt idx="66">
                  <c:v>101.12</c:v>
                </c:pt>
                <c:pt idx="67">
                  <c:v>102.77</c:v>
                </c:pt>
                <c:pt idx="68">
                  <c:v>101.53</c:v>
                </c:pt>
                <c:pt idx="69">
                  <c:v>103.01</c:v>
                </c:pt>
                <c:pt idx="70">
                  <c:v>104.71</c:v>
                </c:pt>
                <c:pt idx="71">
                  <c:v>110.24</c:v>
                </c:pt>
                <c:pt idx="72">
                  <c:v>110.08</c:v>
                </c:pt>
                <c:pt idx="73">
                  <c:v>116.41</c:v>
                </c:pt>
                <c:pt idx="74">
                  <c:v>113.87</c:v>
                </c:pt>
                <c:pt idx="75">
                  <c:v>119.92</c:v>
                </c:pt>
                <c:pt idx="76">
                  <c:v>116.31</c:v>
                </c:pt>
                <c:pt idx="77">
                  <c:v>122.66</c:v>
                </c:pt>
                <c:pt idx="78">
                  <c:v>123.14</c:v>
                </c:pt>
                <c:pt idx="79">
                  <c:v>124.31</c:v>
                </c:pt>
                <c:pt idx="80">
                  <c:v>132.51</c:v>
                </c:pt>
                <c:pt idx="81">
                  <c:v>140.80000000000001</c:v>
                </c:pt>
                <c:pt idx="82">
                  <c:v>139.47999999999999</c:v>
                </c:pt>
                <c:pt idx="83">
                  <c:v>145.97999999999999</c:v>
                </c:pt>
                <c:pt idx="84">
                  <c:v>154.33000000000001</c:v>
                </c:pt>
                <c:pt idx="85">
                  <c:v>165.39</c:v>
                </c:pt>
                <c:pt idx="86">
                  <c:v>162.84</c:v>
                </c:pt>
                <c:pt idx="87">
                  <c:v>166.65</c:v>
                </c:pt>
                <c:pt idx="88">
                  <c:v>170.28</c:v>
                </c:pt>
                <c:pt idx="89">
                  <c:v>179.94</c:v>
                </c:pt>
                <c:pt idx="90">
                  <c:v>189.3</c:v>
                </c:pt>
                <c:pt idx="91">
                  <c:v>189.43</c:v>
                </c:pt>
                <c:pt idx="92">
                  <c:v>202.24</c:v>
                </c:pt>
                <c:pt idx="93">
                  <c:v>212.99</c:v>
                </c:pt>
                <c:pt idx="94">
                  <c:v>221.26</c:v>
                </c:pt>
                <c:pt idx="95">
                  <c:v>233.74</c:v>
                </c:pt>
                <c:pt idx="96">
                  <c:v>238.81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86-6348-875F-D6FC76B1C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45619457"/>
        <c:axId val="47970097"/>
      </c:lineChart>
      <c:catAx>
        <c:axId val="4561945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7970097"/>
        <c:crosses val="autoZero"/>
        <c:auto val="1"/>
        <c:lblAlgn val="ctr"/>
        <c:lblOffset val="100"/>
        <c:noMultiLvlLbl val="0"/>
      </c:catAx>
      <c:valAx>
        <c:axId val="4797009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indeks, 2015=100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5619457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Plaće u građevinarstvu (indeks bruto plaća, 2021=100)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 – Građevinarstvo (indeks bruto plaća)</c:v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/>
              <a:lstStyle/>
              <a:p>
                <a:pPr>
                  <a:defRPr sz="1000" b="0" strike="noStrike">
                    <a:uFillTx/>
                    <a:latin typeface="Arial"/>
                  </a:defRPr>
                </a:pPr>
                <a:endParaRPr lang="en-H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24'!$B$5:$DB$5</c:f>
              <c:strCache>
                <c:ptCount val="105"/>
                <c:pt idx="0">
                  <c:v>2000Q1</c:v>
                </c:pt>
                <c:pt idx="1">
                  <c:v>2000Q2</c:v>
                </c:pt>
                <c:pt idx="2">
                  <c:v>2000Q3</c:v>
                </c:pt>
                <c:pt idx="3">
                  <c:v>2000Q4</c:v>
                </c:pt>
                <c:pt idx="4">
                  <c:v>2001Q1</c:v>
                </c:pt>
                <c:pt idx="5">
                  <c:v>2001Q2</c:v>
                </c:pt>
                <c:pt idx="6">
                  <c:v>2001Q3</c:v>
                </c:pt>
                <c:pt idx="7">
                  <c:v>2001Q4</c:v>
                </c:pt>
                <c:pt idx="8">
                  <c:v>2002Q1</c:v>
                </c:pt>
                <c:pt idx="9">
                  <c:v>2002Q2</c:v>
                </c:pt>
                <c:pt idx="10">
                  <c:v>2002Q3</c:v>
                </c:pt>
                <c:pt idx="11">
                  <c:v>2002Q4</c:v>
                </c:pt>
                <c:pt idx="12">
                  <c:v>2003Q1</c:v>
                </c:pt>
                <c:pt idx="13">
                  <c:v>2003Q2</c:v>
                </c:pt>
                <c:pt idx="14">
                  <c:v>2003Q3</c:v>
                </c:pt>
                <c:pt idx="15">
                  <c:v>2003Q4</c:v>
                </c:pt>
                <c:pt idx="16">
                  <c:v>2004Q1</c:v>
                </c:pt>
                <c:pt idx="17">
                  <c:v>2004Q2</c:v>
                </c:pt>
                <c:pt idx="18">
                  <c:v>2004Q3</c:v>
                </c:pt>
                <c:pt idx="19">
                  <c:v>2004Q4</c:v>
                </c:pt>
                <c:pt idx="20">
                  <c:v>2005Q1</c:v>
                </c:pt>
                <c:pt idx="21">
                  <c:v>2005Q2</c:v>
                </c:pt>
                <c:pt idx="22">
                  <c:v>2005Q3</c:v>
                </c:pt>
                <c:pt idx="23">
                  <c:v>2005Q4</c:v>
                </c:pt>
                <c:pt idx="24">
                  <c:v>2006Q1</c:v>
                </c:pt>
                <c:pt idx="25">
                  <c:v>2006Q2</c:v>
                </c:pt>
                <c:pt idx="26">
                  <c:v>2006Q3</c:v>
                </c:pt>
                <c:pt idx="27">
                  <c:v>2006Q4</c:v>
                </c:pt>
                <c:pt idx="28">
                  <c:v>2007Q1</c:v>
                </c:pt>
                <c:pt idx="29">
                  <c:v>2007Q2</c:v>
                </c:pt>
                <c:pt idx="30">
                  <c:v>2007Q3</c:v>
                </c:pt>
                <c:pt idx="31">
                  <c:v>2007Q4</c:v>
                </c:pt>
                <c:pt idx="32">
                  <c:v>2008Q1</c:v>
                </c:pt>
                <c:pt idx="33">
                  <c:v>2008Q2</c:v>
                </c:pt>
                <c:pt idx="34">
                  <c:v>2008Q3</c:v>
                </c:pt>
                <c:pt idx="35">
                  <c:v>2008Q4</c:v>
                </c:pt>
                <c:pt idx="36">
                  <c:v>2009Q1</c:v>
                </c:pt>
                <c:pt idx="37">
                  <c:v>2009Q2</c:v>
                </c:pt>
                <c:pt idx="38">
                  <c:v>2009Q3</c:v>
                </c:pt>
                <c:pt idx="39">
                  <c:v>2009Q4</c:v>
                </c:pt>
                <c:pt idx="40">
                  <c:v>2010Q1</c:v>
                </c:pt>
                <c:pt idx="41">
                  <c:v>2010Q2</c:v>
                </c:pt>
                <c:pt idx="42">
                  <c:v>2010Q3</c:v>
                </c:pt>
                <c:pt idx="43">
                  <c:v>2010Q4</c:v>
                </c:pt>
                <c:pt idx="44">
                  <c:v>2011Q1</c:v>
                </c:pt>
                <c:pt idx="45">
                  <c:v>2011Q2</c:v>
                </c:pt>
                <c:pt idx="46">
                  <c:v>2011Q3</c:v>
                </c:pt>
                <c:pt idx="47">
                  <c:v>2011Q4</c:v>
                </c:pt>
                <c:pt idx="48">
                  <c:v>2012Q1</c:v>
                </c:pt>
                <c:pt idx="49">
                  <c:v>2012Q2</c:v>
                </c:pt>
                <c:pt idx="50">
                  <c:v>2012Q3</c:v>
                </c:pt>
                <c:pt idx="51">
                  <c:v>2012Q4</c:v>
                </c:pt>
                <c:pt idx="52">
                  <c:v>2013Q1</c:v>
                </c:pt>
                <c:pt idx="53">
                  <c:v>2013Q2</c:v>
                </c:pt>
                <c:pt idx="54">
                  <c:v>2013Q3</c:v>
                </c:pt>
                <c:pt idx="55">
                  <c:v>2013Q4</c:v>
                </c:pt>
                <c:pt idx="56">
                  <c:v>2014Q1</c:v>
                </c:pt>
                <c:pt idx="57">
                  <c:v>2014Q2</c:v>
                </c:pt>
                <c:pt idx="58">
                  <c:v>2014Q3</c:v>
                </c:pt>
                <c:pt idx="59">
                  <c:v>2014Q4</c:v>
                </c:pt>
                <c:pt idx="60">
                  <c:v>2015Q1</c:v>
                </c:pt>
                <c:pt idx="61">
                  <c:v>2015Q2</c:v>
                </c:pt>
                <c:pt idx="62">
                  <c:v>2015Q3</c:v>
                </c:pt>
                <c:pt idx="63">
                  <c:v>2015Q4</c:v>
                </c:pt>
                <c:pt idx="64">
                  <c:v>2016Q1</c:v>
                </c:pt>
                <c:pt idx="65">
                  <c:v>2016Q2</c:v>
                </c:pt>
                <c:pt idx="66">
                  <c:v>2016Q3</c:v>
                </c:pt>
                <c:pt idx="67">
                  <c:v>2016Q4</c:v>
                </c:pt>
                <c:pt idx="68">
                  <c:v>2017Q1</c:v>
                </c:pt>
                <c:pt idx="69">
                  <c:v>2017Q2</c:v>
                </c:pt>
                <c:pt idx="70">
                  <c:v>2017Q3</c:v>
                </c:pt>
                <c:pt idx="71">
                  <c:v>2017Q4</c:v>
                </c:pt>
                <c:pt idx="72">
                  <c:v>2018Q1</c:v>
                </c:pt>
                <c:pt idx="73">
                  <c:v>2018Q2</c:v>
                </c:pt>
                <c:pt idx="74">
                  <c:v>2018Q3</c:v>
                </c:pt>
                <c:pt idx="75">
                  <c:v>2018Q4</c:v>
                </c:pt>
                <c:pt idx="76">
                  <c:v>2019Q1</c:v>
                </c:pt>
                <c:pt idx="77">
                  <c:v>2019Q2</c:v>
                </c:pt>
                <c:pt idx="78">
                  <c:v>2019Q3</c:v>
                </c:pt>
                <c:pt idx="79">
                  <c:v>2019Q4</c:v>
                </c:pt>
                <c:pt idx="80">
                  <c:v>2020Q1</c:v>
                </c:pt>
                <c:pt idx="81">
                  <c:v>2020Q2</c:v>
                </c:pt>
                <c:pt idx="82">
                  <c:v>2020Q3</c:v>
                </c:pt>
                <c:pt idx="83">
                  <c:v>2020Q4</c:v>
                </c:pt>
                <c:pt idx="84">
                  <c:v>2021Q1</c:v>
                </c:pt>
                <c:pt idx="85">
                  <c:v>2021Q2</c:v>
                </c:pt>
                <c:pt idx="86">
                  <c:v>2021Q3</c:v>
                </c:pt>
                <c:pt idx="87">
                  <c:v>2021Q4</c:v>
                </c:pt>
                <c:pt idx="88">
                  <c:v>2022Q1</c:v>
                </c:pt>
                <c:pt idx="89">
                  <c:v>2022Q2</c:v>
                </c:pt>
                <c:pt idx="90">
                  <c:v>2022Q3</c:v>
                </c:pt>
                <c:pt idx="91">
                  <c:v>2022Q4</c:v>
                </c:pt>
                <c:pt idx="92">
                  <c:v>2023Q1</c:v>
                </c:pt>
                <c:pt idx="93">
                  <c:v>2023Q2</c:v>
                </c:pt>
                <c:pt idx="94">
                  <c:v>2023Q3</c:v>
                </c:pt>
                <c:pt idx="95">
                  <c:v>2023Q4</c:v>
                </c:pt>
                <c:pt idx="96">
                  <c:v>2024Q1</c:v>
                </c:pt>
                <c:pt idx="97">
                  <c:v>2024Q2</c:v>
                </c:pt>
                <c:pt idx="98">
                  <c:v>2024Q3</c:v>
                </c:pt>
                <c:pt idx="99">
                  <c:v>2024Q4</c:v>
                </c:pt>
                <c:pt idx="100">
                  <c:v>2025Q1</c:v>
                </c:pt>
                <c:pt idx="101">
                  <c:v>2025Q2</c:v>
                </c:pt>
                <c:pt idx="102">
                  <c:v>2025Q3</c:v>
                </c:pt>
                <c:pt idx="103">
                  <c:v>2025Q4</c:v>
                </c:pt>
                <c:pt idx="104">
                  <c:v>2026Q1</c:v>
                </c:pt>
              </c:strCache>
            </c:strRef>
          </c:cat>
          <c:val>
            <c:numRef>
              <c:f>'Slika 24'!$B$6:$DB$6</c:f>
              <c:numCache>
                <c:formatCode>General</c:formatCode>
                <c:ptCount val="105"/>
                <c:pt idx="0">
                  <c:v>47.4</c:v>
                </c:pt>
                <c:pt idx="1">
                  <c:v>47.8</c:v>
                </c:pt>
                <c:pt idx="2">
                  <c:v>49</c:v>
                </c:pt>
                <c:pt idx="3">
                  <c:v>49.7</c:v>
                </c:pt>
                <c:pt idx="4">
                  <c:v>48</c:v>
                </c:pt>
                <c:pt idx="5">
                  <c:v>51.9</c:v>
                </c:pt>
                <c:pt idx="6">
                  <c:v>54.3</c:v>
                </c:pt>
                <c:pt idx="7">
                  <c:v>55.3</c:v>
                </c:pt>
                <c:pt idx="8">
                  <c:v>54.7</c:v>
                </c:pt>
                <c:pt idx="9">
                  <c:v>59.6</c:v>
                </c:pt>
                <c:pt idx="10">
                  <c:v>62</c:v>
                </c:pt>
                <c:pt idx="11">
                  <c:v>63.4</c:v>
                </c:pt>
                <c:pt idx="12">
                  <c:v>60.6</c:v>
                </c:pt>
                <c:pt idx="13">
                  <c:v>65.3</c:v>
                </c:pt>
                <c:pt idx="14">
                  <c:v>65.7</c:v>
                </c:pt>
                <c:pt idx="15">
                  <c:v>66.3</c:v>
                </c:pt>
                <c:pt idx="16">
                  <c:v>64.5</c:v>
                </c:pt>
                <c:pt idx="17">
                  <c:v>69.8</c:v>
                </c:pt>
                <c:pt idx="18">
                  <c:v>68.099999999999994</c:v>
                </c:pt>
                <c:pt idx="19">
                  <c:v>66.900000000000006</c:v>
                </c:pt>
                <c:pt idx="20">
                  <c:v>65.3</c:v>
                </c:pt>
                <c:pt idx="21">
                  <c:v>69.599999999999994</c:v>
                </c:pt>
                <c:pt idx="22">
                  <c:v>70</c:v>
                </c:pt>
                <c:pt idx="23">
                  <c:v>70.3</c:v>
                </c:pt>
                <c:pt idx="24">
                  <c:v>70</c:v>
                </c:pt>
                <c:pt idx="25">
                  <c:v>73.900000000000006</c:v>
                </c:pt>
                <c:pt idx="26">
                  <c:v>74.7</c:v>
                </c:pt>
                <c:pt idx="27">
                  <c:v>76.900000000000006</c:v>
                </c:pt>
                <c:pt idx="28">
                  <c:v>76.2</c:v>
                </c:pt>
                <c:pt idx="29">
                  <c:v>80.400000000000006</c:v>
                </c:pt>
                <c:pt idx="30">
                  <c:v>82.4</c:v>
                </c:pt>
                <c:pt idx="31">
                  <c:v>82.9</c:v>
                </c:pt>
                <c:pt idx="32">
                  <c:v>81.400000000000006</c:v>
                </c:pt>
                <c:pt idx="33">
                  <c:v>84.9</c:v>
                </c:pt>
                <c:pt idx="34">
                  <c:v>87.9</c:v>
                </c:pt>
                <c:pt idx="35">
                  <c:v>87.8</c:v>
                </c:pt>
                <c:pt idx="36">
                  <c:v>84.3</c:v>
                </c:pt>
                <c:pt idx="37">
                  <c:v>87.1</c:v>
                </c:pt>
                <c:pt idx="38">
                  <c:v>86.6</c:v>
                </c:pt>
                <c:pt idx="39">
                  <c:v>85</c:v>
                </c:pt>
                <c:pt idx="40">
                  <c:v>81.5</c:v>
                </c:pt>
                <c:pt idx="41">
                  <c:v>82.4</c:v>
                </c:pt>
                <c:pt idx="42">
                  <c:v>82.8</c:v>
                </c:pt>
                <c:pt idx="43">
                  <c:v>82.7</c:v>
                </c:pt>
                <c:pt idx="44">
                  <c:v>81.5</c:v>
                </c:pt>
                <c:pt idx="45">
                  <c:v>84.1</c:v>
                </c:pt>
                <c:pt idx="46">
                  <c:v>84.6</c:v>
                </c:pt>
                <c:pt idx="47">
                  <c:v>83.8</c:v>
                </c:pt>
                <c:pt idx="48">
                  <c:v>82</c:v>
                </c:pt>
                <c:pt idx="49">
                  <c:v>83.9</c:v>
                </c:pt>
                <c:pt idx="50">
                  <c:v>84.4</c:v>
                </c:pt>
                <c:pt idx="51">
                  <c:v>86.1</c:v>
                </c:pt>
                <c:pt idx="52">
                  <c:v>84.6</c:v>
                </c:pt>
                <c:pt idx="53">
                  <c:v>85.7</c:v>
                </c:pt>
                <c:pt idx="54">
                  <c:v>86.2</c:v>
                </c:pt>
                <c:pt idx="55">
                  <c:v>86.4</c:v>
                </c:pt>
                <c:pt idx="56">
                  <c:v>84.2</c:v>
                </c:pt>
                <c:pt idx="57">
                  <c:v>85.9</c:v>
                </c:pt>
                <c:pt idx="58">
                  <c:v>87.4</c:v>
                </c:pt>
                <c:pt idx="59">
                  <c:v>88.7</c:v>
                </c:pt>
                <c:pt idx="60">
                  <c:v>79</c:v>
                </c:pt>
                <c:pt idx="61">
                  <c:v>80.099999999999994</c:v>
                </c:pt>
                <c:pt idx="62">
                  <c:v>80.900000000000006</c:v>
                </c:pt>
                <c:pt idx="63">
                  <c:v>80.3</c:v>
                </c:pt>
                <c:pt idx="64">
                  <c:v>80.5</c:v>
                </c:pt>
                <c:pt idx="65">
                  <c:v>81.400000000000006</c:v>
                </c:pt>
                <c:pt idx="66">
                  <c:v>82.3</c:v>
                </c:pt>
                <c:pt idx="67">
                  <c:v>82.9</c:v>
                </c:pt>
                <c:pt idx="68">
                  <c:v>84.7</c:v>
                </c:pt>
                <c:pt idx="69">
                  <c:v>85.6</c:v>
                </c:pt>
                <c:pt idx="70">
                  <c:v>86.3</c:v>
                </c:pt>
                <c:pt idx="71">
                  <c:v>87.6</c:v>
                </c:pt>
                <c:pt idx="72">
                  <c:v>90.9</c:v>
                </c:pt>
                <c:pt idx="73">
                  <c:v>92.5</c:v>
                </c:pt>
                <c:pt idx="74">
                  <c:v>90.5</c:v>
                </c:pt>
                <c:pt idx="75">
                  <c:v>90.5</c:v>
                </c:pt>
                <c:pt idx="76">
                  <c:v>93.7</c:v>
                </c:pt>
                <c:pt idx="77">
                  <c:v>94.8</c:v>
                </c:pt>
                <c:pt idx="78">
                  <c:v>96.4</c:v>
                </c:pt>
                <c:pt idx="79">
                  <c:v>94.9</c:v>
                </c:pt>
                <c:pt idx="80">
                  <c:v>95.7</c:v>
                </c:pt>
                <c:pt idx="81">
                  <c:v>95.5</c:v>
                </c:pt>
                <c:pt idx="82">
                  <c:v>97.6</c:v>
                </c:pt>
                <c:pt idx="83">
                  <c:v>97.6</c:v>
                </c:pt>
                <c:pt idx="84">
                  <c:v>98.1</c:v>
                </c:pt>
                <c:pt idx="85">
                  <c:v>99.1</c:v>
                </c:pt>
                <c:pt idx="86">
                  <c:v>100.9</c:v>
                </c:pt>
                <c:pt idx="87">
                  <c:v>101.8</c:v>
                </c:pt>
                <c:pt idx="88">
                  <c:v>105.6</c:v>
                </c:pt>
                <c:pt idx="89">
                  <c:v>107.4</c:v>
                </c:pt>
                <c:pt idx="90">
                  <c:v>109.5</c:v>
                </c:pt>
                <c:pt idx="91">
                  <c:v>113.2</c:v>
                </c:pt>
                <c:pt idx="92">
                  <c:v>122.3</c:v>
                </c:pt>
                <c:pt idx="93">
                  <c:v>126.4</c:v>
                </c:pt>
                <c:pt idx="94">
                  <c:v>129.5</c:v>
                </c:pt>
                <c:pt idx="95">
                  <c:v>131.80000000000001</c:v>
                </c:pt>
                <c:pt idx="96">
                  <c:v>136.5</c:v>
                </c:pt>
                <c:pt idx="97">
                  <c:v>141.5</c:v>
                </c:pt>
                <c:pt idx="98">
                  <c:v>143.1</c:v>
                </c:pt>
                <c:pt idx="99">
                  <c:v>146.69999999999999</c:v>
                </c:pt>
                <c:pt idx="100">
                  <c:v>158.5</c:v>
                </c:pt>
                <c:pt idx="101">
                  <c:v>159.30000000000001</c:v>
                </c:pt>
                <c:pt idx="102">
                  <c:v>162.19999999999999</c:v>
                </c:pt>
                <c:pt idx="103">
                  <c:v>166.8</c:v>
                </c:pt>
                <c:pt idx="104">
                  <c:v>172.7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D-5A47-BFDD-0C6571A18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51951528"/>
        <c:axId val="87159010"/>
      </c:lineChart>
      <c:catAx>
        <c:axId val="5195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87159010"/>
        <c:crosses val="autoZero"/>
        <c:auto val="1"/>
        <c:lblAlgn val="ctr"/>
        <c:lblOffset val="100"/>
        <c:noMultiLvlLbl val="0"/>
      </c:catAx>
      <c:valAx>
        <c:axId val="8715901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indeks, 2021=100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51951528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Indeks cijena građevinskog materijala (2021=100) – po mjesecima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800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25'!$J$8:$CH$8</c:f>
              <c:numCache>
                <c:formatCode>mmm\-yy</c:formatCode>
                <c:ptCount val="7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  <c:pt idx="76">
                  <c:v>46143</c:v>
                </c:pt>
              </c:numCache>
            </c:numRef>
          </c:cat>
          <c:val>
            <c:numRef>
              <c:f>'Slika 25'!$J$9:$CH$9</c:f>
              <c:numCache>
                <c:formatCode>#,##0.0</c:formatCode>
                <c:ptCount val="77"/>
                <c:pt idx="0">
                  <c:v>97.5</c:v>
                </c:pt>
                <c:pt idx="1">
                  <c:v>97.4</c:v>
                </c:pt>
                <c:pt idx="2">
                  <c:v>97.6</c:v>
                </c:pt>
                <c:pt idx="3">
                  <c:v>97.7</c:v>
                </c:pt>
                <c:pt idx="4">
                  <c:v>98.1</c:v>
                </c:pt>
                <c:pt idx="5">
                  <c:v>98</c:v>
                </c:pt>
                <c:pt idx="6">
                  <c:v>97.9</c:v>
                </c:pt>
                <c:pt idx="7">
                  <c:v>98.1</c:v>
                </c:pt>
                <c:pt idx="8">
                  <c:v>98.1</c:v>
                </c:pt>
                <c:pt idx="9">
                  <c:v>98.2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98</c:v>
                </c:pt>
                <c:pt idx="14">
                  <c:v>98.4</c:v>
                </c:pt>
                <c:pt idx="15">
                  <c:v>98.8</c:v>
                </c:pt>
                <c:pt idx="16">
                  <c:v>99.4</c:v>
                </c:pt>
                <c:pt idx="17">
                  <c:v>99.5</c:v>
                </c:pt>
                <c:pt idx="18">
                  <c:v>100</c:v>
                </c:pt>
                <c:pt idx="19">
                  <c:v>100.6</c:v>
                </c:pt>
                <c:pt idx="20">
                  <c:v>101</c:v>
                </c:pt>
                <c:pt idx="21">
                  <c:v>101.6</c:v>
                </c:pt>
                <c:pt idx="22">
                  <c:v>102.5</c:v>
                </c:pt>
                <c:pt idx="23">
                  <c:v>102.6</c:v>
                </c:pt>
                <c:pt idx="24">
                  <c:v>104.2</c:v>
                </c:pt>
                <c:pt idx="25">
                  <c:v>105</c:v>
                </c:pt>
                <c:pt idx="26">
                  <c:v>106.3</c:v>
                </c:pt>
                <c:pt idx="27">
                  <c:v>107.4</c:v>
                </c:pt>
                <c:pt idx="28">
                  <c:v>108.6</c:v>
                </c:pt>
                <c:pt idx="29">
                  <c:v>109.1</c:v>
                </c:pt>
                <c:pt idx="30">
                  <c:v>110.1</c:v>
                </c:pt>
                <c:pt idx="31">
                  <c:v>110.5</c:v>
                </c:pt>
                <c:pt idx="32">
                  <c:v>110.9</c:v>
                </c:pt>
                <c:pt idx="33">
                  <c:v>111.2</c:v>
                </c:pt>
                <c:pt idx="34">
                  <c:v>111.6</c:v>
                </c:pt>
                <c:pt idx="35">
                  <c:v>112.2</c:v>
                </c:pt>
                <c:pt idx="36">
                  <c:v>114.6</c:v>
                </c:pt>
                <c:pt idx="37">
                  <c:v>115.2</c:v>
                </c:pt>
                <c:pt idx="38">
                  <c:v>115.8</c:v>
                </c:pt>
                <c:pt idx="39">
                  <c:v>115.8</c:v>
                </c:pt>
                <c:pt idx="40">
                  <c:v>115.8</c:v>
                </c:pt>
                <c:pt idx="41">
                  <c:v>116</c:v>
                </c:pt>
                <c:pt idx="42">
                  <c:v>117.5</c:v>
                </c:pt>
                <c:pt idx="43">
                  <c:v>117.8</c:v>
                </c:pt>
                <c:pt idx="44">
                  <c:v>118.3</c:v>
                </c:pt>
                <c:pt idx="45">
                  <c:v>118.2</c:v>
                </c:pt>
                <c:pt idx="46">
                  <c:v>118.3</c:v>
                </c:pt>
                <c:pt idx="47">
                  <c:v>118.3</c:v>
                </c:pt>
                <c:pt idx="48">
                  <c:v>119.3</c:v>
                </c:pt>
                <c:pt idx="49">
                  <c:v>120.1</c:v>
                </c:pt>
                <c:pt idx="50">
                  <c:v>121.6</c:v>
                </c:pt>
                <c:pt idx="51">
                  <c:v>122</c:v>
                </c:pt>
                <c:pt idx="52">
                  <c:v>122.7</c:v>
                </c:pt>
                <c:pt idx="53">
                  <c:v>123</c:v>
                </c:pt>
                <c:pt idx="54">
                  <c:v>123.3</c:v>
                </c:pt>
                <c:pt idx="55">
                  <c:v>123.7</c:v>
                </c:pt>
                <c:pt idx="56">
                  <c:v>123.7</c:v>
                </c:pt>
                <c:pt idx="57">
                  <c:v>123.8</c:v>
                </c:pt>
                <c:pt idx="58">
                  <c:v>123.7</c:v>
                </c:pt>
                <c:pt idx="59">
                  <c:v>123.9</c:v>
                </c:pt>
                <c:pt idx="60">
                  <c:v>125</c:v>
                </c:pt>
                <c:pt idx="61">
                  <c:v>125.8</c:v>
                </c:pt>
                <c:pt idx="62">
                  <c:v>126.7</c:v>
                </c:pt>
                <c:pt idx="63">
                  <c:v>127.2</c:v>
                </c:pt>
                <c:pt idx="64">
                  <c:v>127.4</c:v>
                </c:pt>
                <c:pt idx="65">
                  <c:v>127.5</c:v>
                </c:pt>
                <c:pt idx="66">
                  <c:v>127.5</c:v>
                </c:pt>
                <c:pt idx="67">
                  <c:v>128.30000000000001</c:v>
                </c:pt>
                <c:pt idx="68">
                  <c:v>128.1</c:v>
                </c:pt>
                <c:pt idx="69">
                  <c:v>128.1</c:v>
                </c:pt>
                <c:pt idx="70">
                  <c:v>127.7</c:v>
                </c:pt>
                <c:pt idx="71">
                  <c:v>128.1</c:v>
                </c:pt>
                <c:pt idx="72">
                  <c:v>128.30000000000001</c:v>
                </c:pt>
                <c:pt idx="73">
                  <c:v>128.80000000000001</c:v>
                </c:pt>
                <c:pt idx="74" formatCode="General">
                  <c:v>129.19999999999999</c:v>
                </c:pt>
                <c:pt idx="75" formatCode="General">
                  <c:v>131.30000000000001</c:v>
                </c:pt>
                <c:pt idx="76" formatCode="General">
                  <c:v>132.5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D-7F46-94D3-D7AF98C1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99898474"/>
        <c:axId val="78605145"/>
      </c:lineChart>
      <c:dateAx>
        <c:axId val="99898474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8605145"/>
        <c:crosses val="autoZero"/>
        <c:auto val="1"/>
        <c:lblOffset val="100"/>
        <c:baseTimeUnit val="months"/>
      </c:dateAx>
      <c:valAx>
        <c:axId val="78605145"/>
        <c:scaling>
          <c:orientation val="minMax"/>
          <c:min val="90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indeks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99898474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Troškovi građenja novih stanova (€/m²)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Iznos, euri</c:v>
          </c:tx>
          <c:spPr>
            <a:ln w="241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26-27'!$C$10:$BN$10</c:f>
              <c:strCache>
                <c:ptCount val="64"/>
                <c:pt idx="0">
                  <c:v>I. – III. 2010.</c:v>
                </c:pt>
                <c:pt idx="1">
                  <c:v>IV. – VI. 2010.</c:v>
                </c:pt>
                <c:pt idx="2">
                  <c:v>VII. – IX. 2010. </c:v>
                </c:pt>
                <c:pt idx="3">
                  <c:v>X. – XII. 2010. </c:v>
                </c:pt>
                <c:pt idx="4">
                  <c:v>I. – III. 2011.</c:v>
                </c:pt>
                <c:pt idx="5">
                  <c:v>IV. – VI. 2011.</c:v>
                </c:pt>
                <c:pt idx="6">
                  <c:v>VII. – IX. 2011. </c:v>
                </c:pt>
                <c:pt idx="7">
                  <c:v>X. – XII. 2011. </c:v>
                </c:pt>
                <c:pt idx="8">
                  <c:v>I. – III. 2012. </c:v>
                </c:pt>
                <c:pt idx="9">
                  <c:v>IV. – VI. 2012. </c:v>
                </c:pt>
                <c:pt idx="10">
                  <c:v>VII. – IX. 2012. </c:v>
                </c:pt>
                <c:pt idx="11">
                  <c:v>X. – XII. 2012. </c:v>
                </c:pt>
                <c:pt idx="12">
                  <c:v>I. – III. 2013. </c:v>
                </c:pt>
                <c:pt idx="13">
                  <c:v>IV. – VI. 2013. </c:v>
                </c:pt>
                <c:pt idx="14">
                  <c:v>VII. – IX. 2013. </c:v>
                </c:pt>
                <c:pt idx="15">
                  <c:v>X. – XII. 2013. </c:v>
                </c:pt>
                <c:pt idx="16">
                  <c:v>I. – III. 2014. </c:v>
                </c:pt>
                <c:pt idx="17">
                  <c:v>IV. – VI. 2014. </c:v>
                </c:pt>
                <c:pt idx="18">
                  <c:v>VII. – IX. 2014. </c:v>
                </c:pt>
                <c:pt idx="19">
                  <c:v>X. – XII. 2014. </c:v>
                </c:pt>
                <c:pt idx="20">
                  <c:v>I. – III. 2015. </c:v>
                </c:pt>
                <c:pt idx="21">
                  <c:v>IV. – VI. 2015. </c:v>
                </c:pt>
                <c:pt idx="22">
                  <c:v>VII. – IX. 2015. </c:v>
                </c:pt>
                <c:pt idx="23">
                  <c:v>X. – XII. 2015. </c:v>
                </c:pt>
                <c:pt idx="24">
                  <c:v>I. – III. 2016. </c:v>
                </c:pt>
                <c:pt idx="25">
                  <c:v>IV. – VI. 2016. </c:v>
                </c:pt>
                <c:pt idx="26">
                  <c:v>VII. – IX. 2016. </c:v>
                </c:pt>
                <c:pt idx="27">
                  <c:v>X. – XII. 2016. </c:v>
                </c:pt>
                <c:pt idx="28">
                  <c:v>I. – III. 2017. </c:v>
                </c:pt>
                <c:pt idx="29">
                  <c:v>IV. – VI. 2017. </c:v>
                </c:pt>
                <c:pt idx="30">
                  <c:v>VII. – IX. 2017. </c:v>
                </c:pt>
                <c:pt idx="31">
                  <c:v>X. – XII. 2017. </c:v>
                </c:pt>
                <c:pt idx="32">
                  <c:v>I. – III. 2018. </c:v>
                </c:pt>
                <c:pt idx="33">
                  <c:v>IV. – VI. 2018. </c:v>
                </c:pt>
                <c:pt idx="34">
                  <c:v>VII. – IX. 2018. </c:v>
                </c:pt>
                <c:pt idx="35">
                  <c:v>X. – XII. 2018. </c:v>
                </c:pt>
                <c:pt idx="36">
                  <c:v>I. – III. 2019. </c:v>
                </c:pt>
                <c:pt idx="37">
                  <c:v>IV. – VI. 2019. </c:v>
                </c:pt>
                <c:pt idx="38">
                  <c:v>VII. – IX. 2019. </c:v>
                </c:pt>
                <c:pt idx="39">
                  <c:v>X. – XII. 2019. </c:v>
                </c:pt>
                <c:pt idx="40">
                  <c:v>I. – III. 2020. </c:v>
                </c:pt>
                <c:pt idx="41">
                  <c:v>IV. – VI. 2020. </c:v>
                </c:pt>
                <c:pt idx="42">
                  <c:v>VII. – IX. 2020. </c:v>
                </c:pt>
                <c:pt idx="43">
                  <c:v>X. – XII. 2020. </c:v>
                </c:pt>
                <c:pt idx="44">
                  <c:v>I. – III. 2021. </c:v>
                </c:pt>
                <c:pt idx="45">
                  <c:v>IV. – VI. 2021. </c:v>
                </c:pt>
                <c:pt idx="46">
                  <c:v>VII. – IX. 2021. </c:v>
                </c:pt>
                <c:pt idx="47">
                  <c:v>X. – XII. 2021. </c:v>
                </c:pt>
                <c:pt idx="48">
                  <c:v>I. – III. 2022. </c:v>
                </c:pt>
                <c:pt idx="49">
                  <c:v>IV. – VI. 2022. </c:v>
                </c:pt>
                <c:pt idx="50">
                  <c:v>VII. – IX. 2022. </c:v>
                </c:pt>
                <c:pt idx="51">
                  <c:v>X. – XII. 2022. </c:v>
                </c:pt>
                <c:pt idx="52">
                  <c:v>I. – III. 2023. </c:v>
                </c:pt>
                <c:pt idx="53">
                  <c:v>IV. – VI. 2023. </c:v>
                </c:pt>
                <c:pt idx="54">
                  <c:v>VII. – IX. 2023. </c:v>
                </c:pt>
                <c:pt idx="55">
                  <c:v>X. – XII. 2023. </c:v>
                </c:pt>
                <c:pt idx="56">
                  <c:v>I. – III. 2024. </c:v>
                </c:pt>
                <c:pt idx="57">
                  <c:v>IV. – VI. 2024. </c:v>
                </c:pt>
                <c:pt idx="58">
                  <c:v>VII. – IX. 2024. </c:v>
                </c:pt>
                <c:pt idx="59">
                  <c:v>X. – XII. 2024. </c:v>
                </c:pt>
                <c:pt idx="60">
                  <c:v>I. – III. 2025. </c:v>
                </c:pt>
                <c:pt idx="61">
                  <c:v>IV. – VI. 2025. </c:v>
                </c:pt>
                <c:pt idx="62">
                  <c:v>VII. – IX. 2025. </c:v>
                </c:pt>
                <c:pt idx="63">
                  <c:v>X. – XII. 2025. </c:v>
                </c:pt>
              </c:strCache>
            </c:strRef>
          </c:cat>
          <c:val>
            <c:numRef>
              <c:f>'Slika 26-27'!$C$12:$BN$12</c:f>
              <c:numCache>
                <c:formatCode>#,##0</c:formatCode>
                <c:ptCount val="64"/>
                <c:pt idx="0">
                  <c:v>947.37540646360105</c:v>
                </c:pt>
                <c:pt idx="1">
                  <c:v>926.27247992567504</c:v>
                </c:pt>
                <c:pt idx="2">
                  <c:v>959.055013604088</c:v>
                </c:pt>
                <c:pt idx="3">
                  <c:v>942.06649412701597</c:v>
                </c:pt>
                <c:pt idx="4">
                  <c:v>1018.91300019908</c:v>
                </c:pt>
                <c:pt idx="5">
                  <c:v>955.07332935164902</c:v>
                </c:pt>
                <c:pt idx="6">
                  <c:v>922.95440971531002</c:v>
                </c:pt>
                <c:pt idx="7">
                  <c:v>929.325104519212</c:v>
                </c:pt>
                <c:pt idx="8">
                  <c:v>959.58590483774606</c:v>
                </c:pt>
                <c:pt idx="9">
                  <c:v>937.42119583250405</c:v>
                </c:pt>
                <c:pt idx="10">
                  <c:v>926.40520273409004</c:v>
                </c:pt>
                <c:pt idx="11">
                  <c:v>906.23133585506696</c:v>
                </c:pt>
                <c:pt idx="12">
                  <c:v>903.31143406994499</c:v>
                </c:pt>
                <c:pt idx="13">
                  <c:v>862.83097750348395</c:v>
                </c:pt>
                <c:pt idx="14">
                  <c:v>878.75771451323897</c:v>
                </c:pt>
                <c:pt idx="15">
                  <c:v>871.45796005043496</c:v>
                </c:pt>
                <c:pt idx="16">
                  <c:v>851.018647554582</c:v>
                </c:pt>
                <c:pt idx="17">
                  <c:v>893.09177782201903</c:v>
                </c:pt>
                <c:pt idx="18">
                  <c:v>886.98652863494601</c:v>
                </c:pt>
                <c:pt idx="19">
                  <c:v>894.02083748092105</c:v>
                </c:pt>
                <c:pt idx="20">
                  <c:v>891.76454973787202</c:v>
                </c:pt>
                <c:pt idx="21">
                  <c:v>923.48530094896796</c:v>
                </c:pt>
                <c:pt idx="22">
                  <c:v>914.99104121043194</c:v>
                </c:pt>
                <c:pt idx="23">
                  <c:v>909.94757449067595</c:v>
                </c:pt>
                <c:pt idx="24">
                  <c:v>905.43499900457903</c:v>
                </c:pt>
                <c:pt idx="25">
                  <c:v>898.00252173336003</c:v>
                </c:pt>
                <c:pt idx="26">
                  <c:v>892.95905501360403</c:v>
                </c:pt>
                <c:pt idx="27">
                  <c:v>902.78054283628603</c:v>
                </c:pt>
                <c:pt idx="28">
                  <c:v>896.94073926604301</c:v>
                </c:pt>
                <c:pt idx="29">
                  <c:v>888.71192514433596</c:v>
                </c:pt>
                <c:pt idx="30">
                  <c:v>904.37321653726201</c:v>
                </c:pt>
                <c:pt idx="31">
                  <c:v>896.80801645762801</c:v>
                </c:pt>
                <c:pt idx="32">
                  <c:v>903.57687968677396</c:v>
                </c:pt>
                <c:pt idx="33">
                  <c:v>901.58603756055504</c:v>
                </c:pt>
                <c:pt idx="34">
                  <c:v>925.87431150043096</c:v>
                </c:pt>
                <c:pt idx="35">
                  <c:v>919.76906231335897</c:v>
                </c:pt>
                <c:pt idx="36">
                  <c:v>928.26332205189499</c:v>
                </c:pt>
                <c:pt idx="37">
                  <c:v>939.67748357555195</c:v>
                </c:pt>
                <c:pt idx="38">
                  <c:v>965.29298559957499</c:v>
                </c:pt>
                <c:pt idx="39">
                  <c:v>975.77808746433095</c:v>
                </c:pt>
                <c:pt idx="40">
                  <c:v>981.21972260933001</c:v>
                </c:pt>
                <c:pt idx="41">
                  <c:v>1008.02972990909</c:v>
                </c:pt>
                <c:pt idx="42">
                  <c:v>1023.69102130201</c:v>
                </c:pt>
                <c:pt idx="43">
                  <c:v>1024.4873581525001</c:v>
                </c:pt>
                <c:pt idx="44">
                  <c:v>1045.59028469042</c:v>
                </c:pt>
                <c:pt idx="45">
                  <c:v>1104.9173800517599</c:v>
                </c:pt>
                <c:pt idx="46">
                  <c:v>1146.8577875107801</c:v>
                </c:pt>
                <c:pt idx="47">
                  <c:v>1129.0729311832199</c:v>
                </c:pt>
                <c:pt idx="48">
                  <c:v>1259.40672904639</c:v>
                </c:pt>
                <c:pt idx="49">
                  <c:v>1289.5348065565099</c:v>
                </c:pt>
                <c:pt idx="50">
                  <c:v>1428.62830977504</c:v>
                </c:pt>
                <c:pt idx="51">
                  <c:v>1412.0379587232101</c:v>
                </c:pt>
                <c:pt idx="52">
                  <c:v>1378</c:v>
                </c:pt>
                <c:pt idx="53">
                  <c:v>1410</c:v>
                </c:pt>
                <c:pt idx="54">
                  <c:v>1429</c:v>
                </c:pt>
                <c:pt idx="55">
                  <c:v>1432</c:v>
                </c:pt>
                <c:pt idx="56">
                  <c:v>1475</c:v>
                </c:pt>
                <c:pt idx="57">
                  <c:v>1517</c:v>
                </c:pt>
                <c:pt idx="58">
                  <c:v>1548</c:v>
                </c:pt>
                <c:pt idx="59">
                  <c:v>1590</c:v>
                </c:pt>
                <c:pt idx="60">
                  <c:v>1627</c:v>
                </c:pt>
                <c:pt idx="61">
                  <c:v>1608</c:v>
                </c:pt>
                <c:pt idx="62">
                  <c:v>1688</c:v>
                </c:pt>
                <c:pt idx="63">
                  <c:v>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B-B047-84D6-B7D389CB6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96400355"/>
        <c:axId val="67819516"/>
      </c:lineChart>
      <c:catAx>
        <c:axId val="964003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67819516"/>
        <c:crosses val="autoZero"/>
        <c:auto val="1"/>
        <c:lblAlgn val="ctr"/>
        <c:lblOffset val="100"/>
        <c:noMultiLvlLbl val="0"/>
      </c:catAx>
      <c:valAx>
        <c:axId val="6781951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EUR/m²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96400355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Rast cijena stambenih nekretnina – zadnje 3 godine (EU)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28'!$C$8</c:f>
              <c:strCache>
                <c:ptCount val="1"/>
                <c:pt idx="0">
                  <c:v>Rast (%)</c:v>
                </c:pt>
              </c:strCache>
            </c:strRef>
          </c:tx>
          <c:spPr>
            <a:solidFill>
              <a:srgbClr val="1F3B66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28'!$B$9:$B$36</c:f>
              <c:strCache>
                <c:ptCount val="28"/>
                <c:pt idx="0">
                  <c:v>Bugarska</c:v>
                </c:pt>
                <c:pt idx="1">
                  <c:v>Portugal</c:v>
                </c:pt>
                <c:pt idx="2">
                  <c:v>Mađarska</c:v>
                </c:pt>
                <c:pt idx="3">
                  <c:v>Hrvatska</c:v>
                </c:pt>
                <c:pt idx="4">
                  <c:v>Španjolska</c:v>
                </c:pt>
                <c:pt idx="5">
                  <c:v>Litva</c:v>
                </c:pt>
                <c:pt idx="6">
                  <c:v>Poljska</c:v>
                </c:pt>
                <c:pt idx="7">
                  <c:v>Slovenija</c:v>
                </c:pt>
                <c:pt idx="8">
                  <c:v>Slovačka</c:v>
                </c:pt>
                <c:pt idx="9">
                  <c:v>Irska</c:v>
                </c:pt>
                <c:pt idx="10">
                  <c:v>Češka</c:v>
                </c:pt>
                <c:pt idx="11">
                  <c:v>Latvija</c:v>
                </c:pt>
                <c:pt idx="12">
                  <c:v>Nizozemska</c:v>
                </c:pt>
                <c:pt idx="13">
                  <c:v>Malta</c:v>
                </c:pt>
                <c:pt idx="14">
                  <c:v>Estonija</c:v>
                </c:pt>
                <c:pt idx="15">
                  <c:v>Rumunjska</c:v>
                </c:pt>
                <c:pt idx="16">
                  <c:v>Danska</c:v>
                </c:pt>
                <c:pt idx="17">
                  <c:v>Cipar</c:v>
                </c:pt>
                <c:pt idx="18">
                  <c:v>EU</c:v>
                </c:pt>
                <c:pt idx="19">
                  <c:v>Italija</c:v>
                </c:pt>
                <c:pt idx="20">
                  <c:v>Europodručje</c:v>
                </c:pt>
                <c:pt idx="21">
                  <c:v>Belgija</c:v>
                </c:pt>
                <c:pt idx="22">
                  <c:v>Austrija</c:v>
                </c:pt>
                <c:pt idx="23">
                  <c:v>Švedska</c:v>
                </c:pt>
                <c:pt idx="24">
                  <c:v>Njemačka</c:v>
                </c:pt>
                <c:pt idx="25">
                  <c:v>Francuska</c:v>
                </c:pt>
                <c:pt idx="26">
                  <c:v>Finska</c:v>
                </c:pt>
                <c:pt idx="27">
                  <c:v>Luksemburg</c:v>
                </c:pt>
              </c:strCache>
            </c:strRef>
          </c:cat>
          <c:val>
            <c:numRef>
              <c:f>'Slika 28'!$C$9:$C$36</c:f>
              <c:numCache>
                <c:formatCode>0.0%</c:formatCode>
                <c:ptCount val="28"/>
                <c:pt idx="0">
                  <c:v>0.53223177654133702</c:v>
                </c:pt>
                <c:pt idx="1">
                  <c:v>0.46552505666079103</c:v>
                </c:pt>
                <c:pt idx="2">
                  <c:v>0.440199397343849</c:v>
                </c:pt>
                <c:pt idx="3">
                  <c:v>0.41087093629952398</c:v>
                </c:pt>
                <c:pt idx="4">
                  <c:v>0.34782608695652201</c:v>
                </c:pt>
                <c:pt idx="5">
                  <c:v>0.33782218360845701</c:v>
                </c:pt>
                <c:pt idx="6">
                  <c:v>0.33252713544124601</c:v>
                </c:pt>
                <c:pt idx="7">
                  <c:v>0.25</c:v>
                </c:pt>
                <c:pt idx="8">
                  <c:v>0.24538642210043601</c:v>
                </c:pt>
                <c:pt idx="9">
                  <c:v>0.225113663555875</c:v>
                </c:pt>
                <c:pt idx="10">
                  <c:v>0.224268177525968</c:v>
                </c:pt>
                <c:pt idx="11">
                  <c:v>0.21121244635193101</c:v>
                </c:pt>
                <c:pt idx="12">
                  <c:v>0.207491536529431</c:v>
                </c:pt>
                <c:pt idx="13">
                  <c:v>0.20628460871305601</c:v>
                </c:pt>
                <c:pt idx="14">
                  <c:v>0.19479705375333001</c:v>
                </c:pt>
                <c:pt idx="15">
                  <c:v>0.192302433688816</c:v>
                </c:pt>
                <c:pt idx="16">
                  <c:v>0.191582217619646</c:v>
                </c:pt>
                <c:pt idx="17">
                  <c:v>0.17958842736730199</c:v>
                </c:pt>
                <c:pt idx="18">
                  <c:v>0.12900603021884899</c:v>
                </c:pt>
                <c:pt idx="19">
                  <c:v>0.116104868913858</c:v>
                </c:pt>
                <c:pt idx="20">
                  <c:v>0.103784763365164</c:v>
                </c:pt>
                <c:pt idx="21">
                  <c:v>8.0642772511848398E-2</c:v>
                </c:pt>
                <c:pt idx="22">
                  <c:v>4.6668694858533803E-2</c:v>
                </c:pt>
                <c:pt idx="23">
                  <c:v>3.10615199034983E-2</c:v>
                </c:pt>
                <c:pt idx="24">
                  <c:v>-1.95185426154831E-3</c:v>
                </c:pt>
                <c:pt idx="25">
                  <c:v>-4.2699516324062797E-2</c:v>
                </c:pt>
                <c:pt idx="26">
                  <c:v>-8.0756501182033202E-2</c:v>
                </c:pt>
                <c:pt idx="27">
                  <c:v>-8.8395960933620094E-2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3-0B46-BA98-A96B78E2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6222994"/>
        <c:axId val="87366886"/>
      </c:barChart>
      <c:catAx>
        <c:axId val="762229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87366886"/>
        <c:crosses val="autoZero"/>
        <c:auto val="1"/>
        <c:lblAlgn val="ctr"/>
        <c:lblOffset val="100"/>
        <c:noMultiLvlLbl val="0"/>
      </c:catAx>
      <c:valAx>
        <c:axId val="8736688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kumulativni rast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%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6222994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Rast troškova gradnje i cijena nekretnina (10 g.)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Troškovi gradnje</c:v>
          </c:tx>
          <c:spPr>
            <a:solidFill>
              <a:srgbClr val="A6A6A0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29'!$A$8:$A$32</c:f>
              <c:strCache>
                <c:ptCount val="25"/>
                <c:pt idx="0">
                  <c:v>Mađarska</c:v>
                </c:pt>
                <c:pt idx="1">
                  <c:v>Portugal</c:v>
                </c:pt>
                <c:pt idx="2">
                  <c:v>Litva</c:v>
                </c:pt>
                <c:pt idx="3">
                  <c:v>Bugarska</c:v>
                </c:pt>
                <c:pt idx="4">
                  <c:v>Češka</c:v>
                </c:pt>
                <c:pt idx="5">
                  <c:v>Poljska</c:v>
                </c:pt>
                <c:pt idx="6">
                  <c:v>Slovenija</c:v>
                </c:pt>
                <c:pt idx="7">
                  <c:v>Estonija</c:v>
                </c:pt>
                <c:pt idx="8">
                  <c:v>Latvija</c:v>
                </c:pt>
                <c:pt idx="9">
                  <c:v>Nizozemska</c:v>
                </c:pt>
                <c:pt idx="10">
                  <c:v>Slovačka</c:v>
                </c:pt>
                <c:pt idx="11">
                  <c:v>Irska</c:v>
                </c:pt>
                <c:pt idx="12">
                  <c:v>Španjolska</c:v>
                </c:pt>
                <c:pt idx="13">
                  <c:v>Rumunjska</c:v>
                </c:pt>
                <c:pt idx="14">
                  <c:v>Austrija</c:v>
                </c:pt>
                <c:pt idx="15">
                  <c:v>Malta</c:v>
                </c:pt>
                <c:pt idx="16">
                  <c:v>Luksemburg</c:v>
                </c:pt>
                <c:pt idx="17">
                  <c:v>Cipar</c:v>
                </c:pt>
                <c:pt idx="18">
                  <c:v>Danska</c:v>
                </c:pt>
                <c:pt idx="19">
                  <c:v>Njemačka</c:v>
                </c:pt>
                <c:pt idx="20">
                  <c:v>Belgija</c:v>
                </c:pt>
                <c:pt idx="21">
                  <c:v>Švedska</c:v>
                </c:pt>
                <c:pt idx="22">
                  <c:v>Francuska</c:v>
                </c:pt>
                <c:pt idx="23">
                  <c:v>Italija</c:v>
                </c:pt>
                <c:pt idx="24">
                  <c:v>Finska</c:v>
                </c:pt>
              </c:strCache>
            </c:strRef>
          </c:cat>
          <c:val>
            <c:numRef>
              <c:f>'Slika 29'!$B$8:$B$32</c:f>
              <c:numCache>
                <c:formatCode>0%</c:formatCode>
                <c:ptCount val="25"/>
                <c:pt idx="0">
                  <c:v>1.5537720706260001</c:v>
                </c:pt>
                <c:pt idx="1">
                  <c:v>0.46776084407971902</c:v>
                </c:pt>
                <c:pt idx="2">
                  <c:v>0.73492462311557805</c:v>
                </c:pt>
                <c:pt idx="3">
                  <c:v>1.66073697585769</c:v>
                </c:pt>
                <c:pt idx="4">
                  <c:v>0.51463414634146298</c:v>
                </c:pt>
                <c:pt idx="5">
                  <c:v>0.580232558139535</c:v>
                </c:pt>
                <c:pt idx="6">
                  <c:v>0.63468634686346903</c:v>
                </c:pt>
                <c:pt idx="7">
                  <c:v>0.472413793103448</c:v>
                </c:pt>
                <c:pt idx="8">
                  <c:v>0.74421768707483005</c:v>
                </c:pt>
                <c:pt idx="9">
                  <c:v>0.71275167785234905</c:v>
                </c:pt>
                <c:pt idx="10">
                  <c:v>0.78682634730538903</c:v>
                </c:pt>
                <c:pt idx="11">
                  <c:v>0.39446366782006898</c:v>
                </c:pt>
                <c:pt idx="12">
                  <c:v>0.33483146067415698</c:v>
                </c:pt>
                <c:pt idx="13">
                  <c:v>1.30733944954128</c:v>
                </c:pt>
                <c:pt idx="14">
                  <c:v>0.57553058676654201</c:v>
                </c:pt>
                <c:pt idx="15">
                  <c:v>0.45323741007194202</c:v>
                </c:pt>
                <c:pt idx="16">
                  <c:v>0.54556213017751498</c:v>
                </c:pt>
                <c:pt idx="17">
                  <c:v>0.30820399113081998</c:v>
                </c:pt>
                <c:pt idx="18">
                  <c:v>0.30769230769230799</c:v>
                </c:pt>
                <c:pt idx="19">
                  <c:v>0.699238578680203</c:v>
                </c:pt>
                <c:pt idx="20">
                  <c:v>0.48083623693379801</c:v>
                </c:pt>
                <c:pt idx="21">
                  <c:v>0.44946492271105898</c:v>
                </c:pt>
                <c:pt idx="22">
                  <c:v>0.28604118993135003</c:v>
                </c:pt>
                <c:pt idx="23">
                  <c:v>0.17019027484143801</c:v>
                </c:pt>
                <c:pt idx="24">
                  <c:v>0.22124863088718499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3-CA43-BD62-0ABF11A0A3E4}"/>
            </c:ext>
          </c:extLst>
        </c:ser>
        <c:ser>
          <c:idx val="1"/>
          <c:order val="1"/>
          <c:tx>
            <c:v>Cijene nekretnina</c:v>
          </c:tx>
          <c:spPr>
            <a:solidFill>
              <a:srgbClr val="B01030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29'!$A$8:$A$32</c:f>
              <c:strCache>
                <c:ptCount val="25"/>
                <c:pt idx="0">
                  <c:v>Mađarska</c:v>
                </c:pt>
                <c:pt idx="1">
                  <c:v>Portugal</c:v>
                </c:pt>
                <c:pt idx="2">
                  <c:v>Litva</c:v>
                </c:pt>
                <c:pt idx="3">
                  <c:v>Bugarska</c:v>
                </c:pt>
                <c:pt idx="4">
                  <c:v>Češka</c:v>
                </c:pt>
                <c:pt idx="5">
                  <c:v>Poljska</c:v>
                </c:pt>
                <c:pt idx="6">
                  <c:v>Slovenija</c:v>
                </c:pt>
                <c:pt idx="7">
                  <c:v>Estonija</c:v>
                </c:pt>
                <c:pt idx="8">
                  <c:v>Latvija</c:v>
                </c:pt>
                <c:pt idx="9">
                  <c:v>Nizozemska</c:v>
                </c:pt>
                <c:pt idx="10">
                  <c:v>Slovačka</c:v>
                </c:pt>
                <c:pt idx="11">
                  <c:v>Irska</c:v>
                </c:pt>
                <c:pt idx="12">
                  <c:v>Španjolska</c:v>
                </c:pt>
                <c:pt idx="13">
                  <c:v>Rumunjska</c:v>
                </c:pt>
                <c:pt idx="14">
                  <c:v>Austrija</c:v>
                </c:pt>
                <c:pt idx="15">
                  <c:v>Malta</c:v>
                </c:pt>
                <c:pt idx="16">
                  <c:v>Luksemburg</c:v>
                </c:pt>
                <c:pt idx="17">
                  <c:v>Cipar</c:v>
                </c:pt>
                <c:pt idx="18">
                  <c:v>Danska</c:v>
                </c:pt>
                <c:pt idx="19">
                  <c:v>Njemačka</c:v>
                </c:pt>
                <c:pt idx="20">
                  <c:v>Belgija</c:v>
                </c:pt>
                <c:pt idx="21">
                  <c:v>Švedska</c:v>
                </c:pt>
                <c:pt idx="22">
                  <c:v>Francuska</c:v>
                </c:pt>
                <c:pt idx="23">
                  <c:v>Italija</c:v>
                </c:pt>
                <c:pt idx="24">
                  <c:v>Finska</c:v>
                </c:pt>
              </c:strCache>
            </c:strRef>
          </c:cat>
          <c:val>
            <c:numRef>
              <c:f>'Slika 29'!$C$8:$C$32</c:f>
              <c:numCache>
                <c:formatCode>0%</c:formatCode>
                <c:ptCount val="25"/>
                <c:pt idx="0">
                  <c:v>2.7311992355470598</c:v>
                </c:pt>
                <c:pt idx="1">
                  <c:v>1.75147289866457</c:v>
                </c:pt>
                <c:pt idx="2">
                  <c:v>1.6835417708854401</c:v>
                </c:pt>
                <c:pt idx="3">
                  <c:v>1.51110241612051</c:v>
                </c:pt>
                <c:pt idx="4">
                  <c:v>1.4985250737463101</c:v>
                </c:pt>
                <c:pt idx="5">
                  <c:v>1.2108530236283499</c:v>
                </c:pt>
                <c:pt idx="6">
                  <c:v>1.20346364188779</c:v>
                </c:pt>
                <c:pt idx="7">
                  <c:v>1.2025681863428199</c:v>
                </c:pt>
                <c:pt idx="8">
                  <c:v>1.1768535613643001</c:v>
                </c:pt>
                <c:pt idx="9">
                  <c:v>1.1577339901477799</c:v>
                </c:pt>
                <c:pt idx="10">
                  <c:v>1.12078152753108</c:v>
                </c:pt>
                <c:pt idx="11">
                  <c:v>0.96900726392251801</c:v>
                </c:pt>
                <c:pt idx="12">
                  <c:v>0.85026157338860897</c:v>
                </c:pt>
                <c:pt idx="13">
                  <c:v>0.68383818254284601</c:v>
                </c:pt>
                <c:pt idx="14">
                  <c:v>0.68313288937481398</c:v>
                </c:pt>
                <c:pt idx="15">
                  <c:v>0.674471299093656</c:v>
                </c:pt>
                <c:pt idx="16">
                  <c:v>0.62645952899267798</c:v>
                </c:pt>
                <c:pt idx="17">
                  <c:v>0.538329979879276</c:v>
                </c:pt>
                <c:pt idx="18">
                  <c:v>0.52418491484184904</c:v>
                </c:pt>
                <c:pt idx="19">
                  <c:v>0.50982318271119798</c:v>
                </c:pt>
                <c:pt idx="20">
                  <c:v>0.45026126392586002</c:v>
                </c:pt>
                <c:pt idx="21">
                  <c:v>0.28475551294343299</c:v>
                </c:pt>
                <c:pt idx="22">
                  <c:v>0.27368946580129799</c:v>
                </c:pt>
                <c:pt idx="23">
                  <c:v>0.183366733466934</c:v>
                </c:pt>
                <c:pt idx="24">
                  <c:v>-2.3747494989979901E-2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3-CA43-BD62-0ABF11A0A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139090"/>
        <c:axId val="7538948"/>
      </c:barChart>
      <c:catAx>
        <c:axId val="4213909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538948"/>
        <c:crosses val="autoZero"/>
        <c:auto val="1"/>
        <c:lblAlgn val="ctr"/>
        <c:lblOffset val="100"/>
        <c:noMultiLvlLbl val="0"/>
      </c:catAx>
      <c:valAx>
        <c:axId val="753894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kumulativni rast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%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2139090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Priuštivost: m² novog stana za 1 mjesečnu plaću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30-31'!$E$5</c:f>
              <c:strCache>
                <c:ptCount val="1"/>
                <c:pt idx="0">
                  <c:v>m2 za 1 plaću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30-31'!$A$6:$A$31</c:f>
              <c:strCache>
                <c:ptCount val="26"/>
                <c:pt idx="0">
                  <c:v>2000.</c:v>
                </c:pt>
                <c:pt idx="1">
                  <c:v>2001.</c:v>
                </c:pt>
                <c:pt idx="2">
                  <c:v>2002.</c:v>
                </c:pt>
                <c:pt idx="3">
                  <c:v>2003.</c:v>
                </c:pt>
                <c:pt idx="4">
                  <c:v>2004.</c:v>
                </c:pt>
                <c:pt idx="5">
                  <c:v>2005.</c:v>
                </c:pt>
                <c:pt idx="6">
                  <c:v>2006.</c:v>
                </c:pt>
                <c:pt idx="7">
                  <c:v>2007.</c:v>
                </c:pt>
                <c:pt idx="8">
                  <c:v>2008.</c:v>
                </c:pt>
                <c:pt idx="9">
                  <c:v>2009.</c:v>
                </c:pt>
                <c:pt idx="10">
                  <c:v>2010.</c:v>
                </c:pt>
                <c:pt idx="11">
                  <c:v>2011.</c:v>
                </c:pt>
                <c:pt idx="12">
                  <c:v>2012.</c:v>
                </c:pt>
                <c:pt idx="13">
                  <c:v>2013.</c:v>
                </c:pt>
                <c:pt idx="14">
                  <c:v>2014.</c:v>
                </c:pt>
                <c:pt idx="15">
                  <c:v>2015.</c:v>
                </c:pt>
                <c:pt idx="16">
                  <c:v>2016.</c:v>
                </c:pt>
                <c:pt idx="17">
                  <c:v>2017.</c:v>
                </c:pt>
                <c:pt idx="18">
                  <c:v>2018.</c:v>
                </c:pt>
                <c:pt idx="19">
                  <c:v>2019.</c:v>
                </c:pt>
                <c:pt idx="20">
                  <c:v>2020.</c:v>
                </c:pt>
                <c:pt idx="21">
                  <c:v>2021.</c:v>
                </c:pt>
                <c:pt idx="22">
                  <c:v>2022.</c:v>
                </c:pt>
                <c:pt idx="23">
                  <c:v>2023.</c:v>
                </c:pt>
                <c:pt idx="24">
                  <c:v>2024.</c:v>
                </c:pt>
                <c:pt idx="25">
                  <c:v>2025.</c:v>
                </c:pt>
              </c:strCache>
            </c:strRef>
          </c:cat>
          <c:val>
            <c:numRef>
              <c:f>'Slika 30-31'!$E$6:$E$31</c:f>
              <c:numCache>
                <c:formatCode>0.00</c:formatCode>
                <c:ptCount val="26"/>
                <c:pt idx="0">
                  <c:v>0.38282688766114198</c:v>
                </c:pt>
                <c:pt idx="1">
                  <c:v>0.42631832410305798</c:v>
                </c:pt>
                <c:pt idx="2">
                  <c:v>0.44465694477647599</c:v>
                </c:pt>
                <c:pt idx="3">
                  <c:v>0.45979694246703201</c:v>
                </c:pt>
                <c:pt idx="4">
                  <c:v>0.40931829328101998</c:v>
                </c:pt>
                <c:pt idx="5">
                  <c:v>0.417756563245823</c:v>
                </c:pt>
                <c:pt idx="6">
                  <c:v>0.42691522908551299</c:v>
                </c:pt>
                <c:pt idx="7">
                  <c:v>0.389711801642248</c:v>
                </c:pt>
                <c:pt idx="8">
                  <c:v>0.38644674975744497</c:v>
                </c:pt>
                <c:pt idx="9">
                  <c:v>0.43625759816001303</c:v>
                </c:pt>
                <c:pt idx="10">
                  <c:v>0.45561524686620603</c:v>
                </c:pt>
                <c:pt idx="11">
                  <c:v>0.46067225467784301</c:v>
                </c:pt>
                <c:pt idx="12">
                  <c:v>0.46619670460336299</c:v>
                </c:pt>
                <c:pt idx="13">
                  <c:v>0.51725755017820296</c:v>
                </c:pt>
                <c:pt idx="14">
                  <c:v>0.495744108950811</c:v>
                </c:pt>
                <c:pt idx="15">
                  <c:v>0.49165055370012301</c:v>
                </c:pt>
                <c:pt idx="16">
                  <c:v>0.51555273419787795</c:v>
                </c:pt>
                <c:pt idx="17">
                  <c:v>0.53783249460819604</c:v>
                </c:pt>
                <c:pt idx="18">
                  <c:v>0.52813266773838696</c:v>
                </c:pt>
                <c:pt idx="19">
                  <c:v>0.51507657945118102</c:v>
                </c:pt>
                <c:pt idx="20">
                  <c:v>0.52552645893231797</c:v>
                </c:pt>
                <c:pt idx="21">
                  <c:v>0.51498952539189502</c:v>
                </c:pt>
                <c:pt idx="22">
                  <c:v>0.45413007358177099</c:v>
                </c:pt>
                <c:pt idx="23">
                  <c:v>0.49017933390264701</c:v>
                </c:pt>
                <c:pt idx="24">
                  <c:v>0.51264099572150901</c:v>
                </c:pt>
                <c:pt idx="25">
                  <c:v>0.51255748142907698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9-414E-B22E-0AF14BE7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11505294"/>
        <c:axId val="70301420"/>
      </c:lineChart>
      <c:catAx>
        <c:axId val="11505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0301420"/>
        <c:crosses val="autoZero"/>
        <c:auto val="1"/>
        <c:lblAlgn val="ctr"/>
        <c:lblOffset val="100"/>
        <c:noMultiLvlLbl val="0"/>
      </c:catAx>
      <c:valAx>
        <c:axId val="7030142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m² po plaći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11505294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Građevinske dozvole po stanovniku – sve zgrade (EU i Hrvatska)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3'!$AG$7</c:f>
              <c:strCache>
                <c:ptCount val="1"/>
                <c:pt idx="0">
                  <c:v>Hrvatska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3'!$A$8:$A$28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3'!$AG$8:$AG$28</c:f>
              <c:numCache>
                <c:formatCode>0.00</c:formatCode>
                <c:ptCount val="21"/>
                <c:pt idx="0">
                  <c:v>0.88100000000000001</c:v>
                </c:pt>
                <c:pt idx="1">
                  <c:v>0.95099999999999996</c:v>
                </c:pt>
                <c:pt idx="2">
                  <c:v>1.02</c:v>
                </c:pt>
                <c:pt idx="3">
                  <c:v>0.95099999999999996</c:v>
                </c:pt>
                <c:pt idx="4">
                  <c:v>0.74199999999999999</c:v>
                </c:pt>
                <c:pt idx="5">
                  <c:v>0.65100000000000002</c:v>
                </c:pt>
                <c:pt idx="6">
                  <c:v>0.51300000000000001</c:v>
                </c:pt>
                <c:pt idx="7">
                  <c:v>0.39800000000000002</c:v>
                </c:pt>
                <c:pt idx="8">
                  <c:v>0.33</c:v>
                </c:pt>
                <c:pt idx="9">
                  <c:v>0.379</c:v>
                </c:pt>
                <c:pt idx="10">
                  <c:v>0.502</c:v>
                </c:pt>
                <c:pt idx="11">
                  <c:v>0.53300000000000003</c:v>
                </c:pt>
                <c:pt idx="12">
                  <c:v>0.58799999999999997</c:v>
                </c:pt>
                <c:pt idx="13">
                  <c:v>0.54800000000000004</c:v>
                </c:pt>
                <c:pt idx="14">
                  <c:v>0.65500000000000003</c:v>
                </c:pt>
                <c:pt idx="15">
                  <c:v>0.61</c:v>
                </c:pt>
                <c:pt idx="16">
                  <c:v>0.745</c:v>
                </c:pt>
                <c:pt idx="17">
                  <c:v>0.90600000000000003</c:v>
                </c:pt>
                <c:pt idx="18">
                  <c:v>0.93500000000000005</c:v>
                </c:pt>
                <c:pt idx="19">
                  <c:v>0.98399999999999999</c:v>
                </c:pt>
                <c:pt idx="20">
                  <c:v>0.878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A-B645-8E8C-EC97787D4415}"/>
            </c:ext>
          </c:extLst>
        </c:ser>
        <c:ser>
          <c:idx val="1"/>
          <c:order val="1"/>
          <c:tx>
            <c:strRef>
              <c:f>'Slika 3'!$AF$7</c:f>
              <c:strCache>
                <c:ptCount val="1"/>
                <c:pt idx="0">
                  <c:v>Europska unija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3'!$A$8:$A$28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3'!$AF$8:$AF$28</c:f>
              <c:numCache>
                <c:formatCode>0.00</c:formatCode>
                <c:ptCount val="21"/>
                <c:pt idx="0">
                  <c:v>1.244</c:v>
                </c:pt>
                <c:pt idx="1">
                  <c:v>1.3680000000000001</c:v>
                </c:pt>
                <c:pt idx="2">
                  <c:v>1.355</c:v>
                </c:pt>
                <c:pt idx="3">
                  <c:v>1.1299999999999999</c:v>
                </c:pt>
                <c:pt idx="4">
                  <c:v>0.85599999999999998</c:v>
                </c:pt>
                <c:pt idx="5">
                  <c:v>0.79600000000000004</c:v>
                </c:pt>
                <c:pt idx="6">
                  <c:v>0.79700000000000004</c:v>
                </c:pt>
                <c:pt idx="7">
                  <c:v>0.72199999999999998</c:v>
                </c:pt>
                <c:pt idx="8">
                  <c:v>0.66800000000000004</c:v>
                </c:pt>
                <c:pt idx="9">
                  <c:v>0.64400000000000002</c:v>
                </c:pt>
                <c:pt idx="10">
                  <c:v>0.68799999999999994</c:v>
                </c:pt>
                <c:pt idx="11">
                  <c:v>0.77400000000000002</c:v>
                </c:pt>
                <c:pt idx="12">
                  <c:v>0.83099999999999996</c:v>
                </c:pt>
                <c:pt idx="13">
                  <c:v>0.86399999999999999</c:v>
                </c:pt>
                <c:pt idx="14">
                  <c:v>0.86</c:v>
                </c:pt>
                <c:pt idx="15">
                  <c:v>0.80700000000000005</c:v>
                </c:pt>
                <c:pt idx="16">
                  <c:v>0.92400000000000004</c:v>
                </c:pt>
                <c:pt idx="17">
                  <c:v>0.879</c:v>
                </c:pt>
                <c:pt idx="18">
                  <c:v>0.75</c:v>
                </c:pt>
                <c:pt idx="19">
                  <c:v>0.73199999999999998</c:v>
                </c:pt>
                <c:pt idx="20">
                  <c:v>0.74099999999999999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A-B645-8E8C-EC97787D4415}"/>
            </c:ext>
          </c:extLst>
        </c:ser>
        <c:ser>
          <c:idx val="2"/>
          <c:order val="2"/>
          <c:tx>
            <c:strRef>
              <c:f>'Slika 3'!$AD$7</c:f>
              <c:strCache>
                <c:ptCount val="1"/>
                <c:pt idx="0">
                  <c:v>Medijan</c:v>
                </c:pt>
              </c:strCache>
            </c:strRef>
          </c:tx>
          <c:spPr>
            <a:ln w="15840">
              <a:solidFill>
                <a:srgbClr val="6B6B6B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3'!$A$8:$A$28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3'!$AD$8:$AD$28</c:f>
              <c:numCache>
                <c:formatCode>0.00</c:formatCode>
                <c:ptCount val="21"/>
                <c:pt idx="0">
                  <c:v>1.1559999999999999</c:v>
                </c:pt>
                <c:pt idx="1">
                  <c:v>1.526</c:v>
                </c:pt>
                <c:pt idx="2">
                  <c:v>1.641</c:v>
                </c:pt>
                <c:pt idx="3">
                  <c:v>1.2929999999999999</c:v>
                </c:pt>
                <c:pt idx="4">
                  <c:v>0.879</c:v>
                </c:pt>
                <c:pt idx="5">
                  <c:v>0.79600000000000004</c:v>
                </c:pt>
                <c:pt idx="6">
                  <c:v>0.76350000000000007</c:v>
                </c:pt>
                <c:pt idx="7">
                  <c:v>0.65400000000000003</c:v>
                </c:pt>
                <c:pt idx="8">
                  <c:v>0.71199999999999997</c:v>
                </c:pt>
                <c:pt idx="9">
                  <c:v>0.73699999999999999</c:v>
                </c:pt>
                <c:pt idx="10">
                  <c:v>0.85499999999999998</c:v>
                </c:pt>
                <c:pt idx="11">
                  <c:v>0.97299999999999998</c:v>
                </c:pt>
                <c:pt idx="12">
                  <c:v>1.042</c:v>
                </c:pt>
                <c:pt idx="13">
                  <c:v>1.153</c:v>
                </c:pt>
                <c:pt idx="14">
                  <c:v>1.0069999999999999</c:v>
                </c:pt>
                <c:pt idx="15">
                  <c:v>0.99399999999999999</c:v>
                </c:pt>
                <c:pt idx="16">
                  <c:v>1.159</c:v>
                </c:pt>
                <c:pt idx="17">
                  <c:v>1.1599999999999999</c:v>
                </c:pt>
                <c:pt idx="18">
                  <c:v>0.93500000000000005</c:v>
                </c:pt>
                <c:pt idx="19">
                  <c:v>0.94599999999999995</c:v>
                </c:pt>
                <c:pt idx="20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A-B645-8E8C-EC97787D4415}"/>
            </c:ext>
          </c:extLst>
        </c:ser>
        <c:ser>
          <c:idx val="3"/>
          <c:order val="3"/>
          <c:tx>
            <c:strRef>
              <c:f>'Slika 3'!$AC$7</c:f>
              <c:strCache>
                <c:ptCount val="1"/>
                <c:pt idx="0">
                  <c:v>P25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3'!$A$8:$A$28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3'!$AC$8:$AC$28</c:f>
              <c:numCache>
                <c:formatCode>0.00</c:formatCode>
                <c:ptCount val="21"/>
                <c:pt idx="0">
                  <c:v>0.8105</c:v>
                </c:pt>
                <c:pt idx="1">
                  <c:v>0.93300000000000005</c:v>
                </c:pt>
                <c:pt idx="2">
                  <c:v>0.96900000000000008</c:v>
                </c:pt>
                <c:pt idx="3">
                  <c:v>0.99550000000000005</c:v>
                </c:pt>
                <c:pt idx="4">
                  <c:v>0.6925</c:v>
                </c:pt>
                <c:pt idx="5">
                  <c:v>0.60749999999999993</c:v>
                </c:pt>
                <c:pt idx="6">
                  <c:v>0.55800000000000005</c:v>
                </c:pt>
                <c:pt idx="7">
                  <c:v>0.4995</c:v>
                </c:pt>
                <c:pt idx="8">
                  <c:v>0.44550000000000001</c:v>
                </c:pt>
                <c:pt idx="9">
                  <c:v>0.45450000000000002</c:v>
                </c:pt>
                <c:pt idx="10">
                  <c:v>0.48549999999999999</c:v>
                </c:pt>
                <c:pt idx="11">
                  <c:v>0.58699999999999997</c:v>
                </c:pt>
                <c:pt idx="12">
                  <c:v>0.61149999999999993</c:v>
                </c:pt>
                <c:pt idx="13">
                  <c:v>0.70550000000000002</c:v>
                </c:pt>
                <c:pt idx="14">
                  <c:v>0.73899999999999999</c:v>
                </c:pt>
                <c:pt idx="15">
                  <c:v>0.68100000000000005</c:v>
                </c:pt>
                <c:pt idx="16">
                  <c:v>0.82750000000000001</c:v>
                </c:pt>
                <c:pt idx="17">
                  <c:v>0.81850000000000001</c:v>
                </c:pt>
                <c:pt idx="18">
                  <c:v>0.68450000000000011</c:v>
                </c:pt>
                <c:pt idx="19">
                  <c:v>0.68700000000000006</c:v>
                </c:pt>
                <c:pt idx="20">
                  <c:v>0.71899999999999997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5A-B645-8E8C-EC97787D4415}"/>
            </c:ext>
          </c:extLst>
        </c:ser>
        <c:ser>
          <c:idx val="4"/>
          <c:order val="4"/>
          <c:tx>
            <c:strRef>
              <c:f>'Slika 3'!$AE$7</c:f>
              <c:strCache>
                <c:ptCount val="1"/>
                <c:pt idx="0">
                  <c:v>P75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3'!$A$8:$A$28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3'!$AE$8:$AE$28</c:f>
              <c:numCache>
                <c:formatCode>0.00</c:formatCode>
                <c:ptCount val="21"/>
                <c:pt idx="0">
                  <c:v>1.9594999999999998</c:v>
                </c:pt>
                <c:pt idx="1">
                  <c:v>2.1395</c:v>
                </c:pt>
                <c:pt idx="2">
                  <c:v>2.0434999999999999</c:v>
                </c:pt>
                <c:pt idx="3">
                  <c:v>1.6555</c:v>
                </c:pt>
                <c:pt idx="4">
                  <c:v>1.3450000000000002</c:v>
                </c:pt>
                <c:pt idx="5">
                  <c:v>1.2384999999999999</c:v>
                </c:pt>
                <c:pt idx="6">
                  <c:v>1.2922499999999999</c:v>
                </c:pt>
                <c:pt idx="7">
                  <c:v>1.0754999999999999</c:v>
                </c:pt>
                <c:pt idx="8">
                  <c:v>1.0880000000000001</c:v>
                </c:pt>
                <c:pt idx="9">
                  <c:v>1.0065</c:v>
                </c:pt>
                <c:pt idx="10">
                  <c:v>1.1480000000000001</c:v>
                </c:pt>
                <c:pt idx="11">
                  <c:v>1.2025000000000001</c:v>
                </c:pt>
                <c:pt idx="12">
                  <c:v>1.3165</c:v>
                </c:pt>
                <c:pt idx="13">
                  <c:v>1.339</c:v>
                </c:pt>
                <c:pt idx="14">
                  <c:v>1.4670000000000001</c:v>
                </c:pt>
                <c:pt idx="15">
                  <c:v>1.4419999999999999</c:v>
                </c:pt>
                <c:pt idx="16">
                  <c:v>1.502</c:v>
                </c:pt>
                <c:pt idx="17">
                  <c:v>1.2715000000000001</c:v>
                </c:pt>
                <c:pt idx="18">
                  <c:v>1.1219999999999999</c:v>
                </c:pt>
                <c:pt idx="19">
                  <c:v>1.1025</c:v>
                </c:pt>
                <c:pt idx="20">
                  <c:v>1.103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5A-B645-8E8C-EC97787D4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65705650"/>
        <c:axId val="35919832"/>
      </c:lineChart>
      <c:catAx>
        <c:axId val="6570565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5919832"/>
        <c:crosses val="autoZero"/>
        <c:auto val="1"/>
        <c:lblAlgn val="ctr"/>
        <c:lblOffset val="100"/>
        <c:noMultiLvlLbl val="0"/>
      </c:catAx>
      <c:valAx>
        <c:axId val="3591983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m² po stanovniku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65705650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Broj godišnjih neto plaća za 70 m² novog stana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30-31'!$M$5</c:f>
              <c:strCache>
                <c:ptCount val="1"/>
                <c:pt idx="0">
                  <c:v>Broj godišnjih neto plaća za 70 m2 novog stana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30-31'!$J$6:$J$31</c:f>
              <c:strCache>
                <c:ptCount val="26"/>
                <c:pt idx="0">
                  <c:v>2000.</c:v>
                </c:pt>
                <c:pt idx="1">
                  <c:v>2001.</c:v>
                </c:pt>
                <c:pt idx="2">
                  <c:v>2002.</c:v>
                </c:pt>
                <c:pt idx="3">
                  <c:v>2003.</c:v>
                </c:pt>
                <c:pt idx="4">
                  <c:v>2004.</c:v>
                </c:pt>
                <c:pt idx="5">
                  <c:v>2005.</c:v>
                </c:pt>
                <c:pt idx="6">
                  <c:v>2006.</c:v>
                </c:pt>
                <c:pt idx="7">
                  <c:v>2007.</c:v>
                </c:pt>
                <c:pt idx="8">
                  <c:v>2008.</c:v>
                </c:pt>
                <c:pt idx="9">
                  <c:v>2009.</c:v>
                </c:pt>
                <c:pt idx="10">
                  <c:v>2010.</c:v>
                </c:pt>
                <c:pt idx="11">
                  <c:v>2011.</c:v>
                </c:pt>
                <c:pt idx="12">
                  <c:v>2012.</c:v>
                </c:pt>
                <c:pt idx="13">
                  <c:v>2013.</c:v>
                </c:pt>
                <c:pt idx="14">
                  <c:v>2014.</c:v>
                </c:pt>
                <c:pt idx="15">
                  <c:v>2015.</c:v>
                </c:pt>
                <c:pt idx="16">
                  <c:v>2016.</c:v>
                </c:pt>
                <c:pt idx="17">
                  <c:v>2017.</c:v>
                </c:pt>
                <c:pt idx="18">
                  <c:v>2018.</c:v>
                </c:pt>
                <c:pt idx="19">
                  <c:v>2019.</c:v>
                </c:pt>
                <c:pt idx="20">
                  <c:v>2020.</c:v>
                </c:pt>
                <c:pt idx="21">
                  <c:v>2021.</c:v>
                </c:pt>
                <c:pt idx="22">
                  <c:v>2022.</c:v>
                </c:pt>
                <c:pt idx="23">
                  <c:v>2023.</c:v>
                </c:pt>
                <c:pt idx="24">
                  <c:v>2024.</c:v>
                </c:pt>
                <c:pt idx="25">
                  <c:v>2025.</c:v>
                </c:pt>
              </c:strCache>
            </c:strRef>
          </c:cat>
          <c:val>
            <c:numRef>
              <c:f>'Slika 30-31'!$M$6:$M$31</c:f>
              <c:numCache>
                <c:formatCode>_-* #,##0.0_-;\-* #,##0.0_-;_-* \-??_-;_-@_-</c:formatCode>
                <c:ptCount val="26"/>
                <c:pt idx="0">
                  <c:v>15.2375225496091</c:v>
                </c:pt>
                <c:pt idx="1">
                  <c:v>13.683046220465</c:v>
                </c:pt>
                <c:pt idx="2">
                  <c:v>13.1187275985663</c:v>
                </c:pt>
                <c:pt idx="3">
                  <c:v>12.686759729272399</c:v>
                </c:pt>
                <c:pt idx="4">
                  <c:v>14.251337966291199</c:v>
                </c:pt>
                <c:pt idx="5">
                  <c:v>13.9634750152346</c:v>
                </c:pt>
                <c:pt idx="6">
                  <c:v>13.663914838148999</c:v>
                </c:pt>
                <c:pt idx="7">
                  <c:v>14.9683261034222</c:v>
                </c:pt>
                <c:pt idx="8">
                  <c:v>15.0947920690099</c:v>
                </c:pt>
                <c:pt idx="9">
                  <c:v>13.3713048390134</c:v>
                </c:pt>
                <c:pt idx="10">
                  <c:v>12.8032004491859</c:v>
                </c:pt>
                <c:pt idx="11">
                  <c:v>12.662653923911099</c:v>
                </c:pt>
                <c:pt idx="12">
                  <c:v>12.512600959494799</c:v>
                </c:pt>
                <c:pt idx="13">
                  <c:v>11.2774252039891</c:v>
                </c:pt>
                <c:pt idx="14">
                  <c:v>11.7668233026086</c:v>
                </c:pt>
                <c:pt idx="15">
                  <c:v>11.864795614348701</c:v>
                </c:pt>
                <c:pt idx="16">
                  <c:v>11.314717091762001</c:v>
                </c:pt>
                <c:pt idx="17">
                  <c:v>10.8460038986355</c:v>
                </c:pt>
                <c:pt idx="18">
                  <c:v>11.045204528463101</c:v>
                </c:pt>
                <c:pt idx="19">
                  <c:v>11.3251768106964</c:v>
                </c:pt>
                <c:pt idx="20">
                  <c:v>11.099980284883401</c:v>
                </c:pt>
                <c:pt idx="21">
                  <c:v>11.327091223640499</c:v>
                </c:pt>
                <c:pt idx="22">
                  <c:v>12.845071649462099</c:v>
                </c:pt>
                <c:pt idx="23">
                  <c:v>11.900406504065</c:v>
                </c:pt>
                <c:pt idx="24">
                  <c:v>11.3789833080425</c:v>
                </c:pt>
                <c:pt idx="25">
                  <c:v>11.3808373590982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A-AF45-913A-6E484C60F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55251552"/>
        <c:axId val="25573088"/>
      </c:lineChart>
      <c:catAx>
        <c:axId val="55251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25573088"/>
        <c:crosses val="autoZero"/>
        <c:auto val="1"/>
        <c:lblAlgn val="ctr"/>
        <c:lblOffset val="100"/>
        <c:noMultiLvlLbl val="0"/>
      </c:catAx>
      <c:valAx>
        <c:axId val="2557308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broj godišnjih plaća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_-* #,##0.0_-;\-* #,##0.0_-;_-* \-??_-;_-@_-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55251552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Omjer cijena nekretnina i dohotka (price-to-income, 2015=100)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European Union - 27 countries (from 2020)</c:v>
          </c:tx>
          <c:spPr>
            <a:ln w="241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32'!$B$12:$Z$12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'Slika 32'!$B$13:$Z$13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.#########">
                  <c:v>105.19</c:v>
                </c:pt>
                <c:pt idx="6" formatCode="#,##0.#########">
                  <c:v>110.57</c:v>
                </c:pt>
                <c:pt idx="7" formatCode="#,##0.#########">
                  <c:v>115.11</c:v>
                </c:pt>
                <c:pt idx="8" formatCode="#,##0.#########">
                  <c:v>112</c:v>
                </c:pt>
                <c:pt idx="9" formatCode="#,##0.#########">
                  <c:v>108.62</c:v>
                </c:pt>
                <c:pt idx="10" formatCode="#,##0.#########">
                  <c:v>106.9</c:v>
                </c:pt>
                <c:pt idx="11" formatCode="#,##0.#########">
                  <c:v>105.41</c:v>
                </c:pt>
                <c:pt idx="12" formatCode="#,##0.#########">
                  <c:v>103.06</c:v>
                </c:pt>
                <c:pt idx="13" formatCode="#,##0.#########">
                  <c:v>100.62</c:v>
                </c:pt>
                <c:pt idx="14" formatCode="#,##0.#########">
                  <c:v>99.86</c:v>
                </c:pt>
                <c:pt idx="15" formatCode="#,##0.#########">
                  <c:v>100</c:v>
                </c:pt>
                <c:pt idx="16" formatCode="#,##0.#########">
                  <c:v>101.71</c:v>
                </c:pt>
                <c:pt idx="17" formatCode="#,##0.#########">
                  <c:v>103.22</c:v>
                </c:pt>
                <c:pt idx="18" formatCode="#,##0.#########">
                  <c:v>105.12</c:v>
                </c:pt>
                <c:pt idx="19" formatCode="#,##0.#########">
                  <c:v>106.61</c:v>
                </c:pt>
                <c:pt idx="20" formatCode="#,##0.#########">
                  <c:v>111.07</c:v>
                </c:pt>
                <c:pt idx="21" formatCode="#,##0.#########">
                  <c:v>113.95</c:v>
                </c:pt>
                <c:pt idx="22" formatCode="#,##0.#########">
                  <c:v>115.08</c:v>
                </c:pt>
                <c:pt idx="23" formatCode="#,##0.#########">
                  <c:v>107.52</c:v>
                </c:pt>
                <c:pt idx="24" formatCode="#,##0.#########">
                  <c:v>105.68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1044-A364-D3CAE50C13A1}"/>
            </c:ext>
          </c:extLst>
        </c:ser>
        <c:ser>
          <c:idx val="1"/>
          <c:order val="1"/>
          <c:tx>
            <c:v>Croatia</c:v>
          </c:tx>
          <c:spPr>
            <a:ln w="241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32'!$B$12:$Z$12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'Slika 32'!$B$26:$Z$26</c:f>
              <c:numCache>
                <c:formatCode>#,##0.##########</c:formatCode>
                <c:ptCount val="25"/>
                <c:pt idx="0">
                  <c:v>115.62</c:v>
                </c:pt>
                <c:pt idx="1">
                  <c:v>105.24</c:v>
                </c:pt>
                <c:pt idx="2">
                  <c:v>109.52</c:v>
                </c:pt>
                <c:pt idx="3">
                  <c:v>105.27</c:v>
                </c:pt>
                <c:pt idx="4" formatCode="#,##0.00">
                  <c:v>108.1</c:v>
                </c:pt>
                <c:pt idx="5" formatCode="#,##0.#########">
                  <c:v>113.06</c:v>
                </c:pt>
                <c:pt idx="6" formatCode="#,##0.#########">
                  <c:v>126.33</c:v>
                </c:pt>
                <c:pt idx="7" formatCode="#,##0.#########">
                  <c:v>129.6</c:v>
                </c:pt>
                <c:pt idx="8" formatCode="#,##0.#########">
                  <c:v>127.13</c:v>
                </c:pt>
                <c:pt idx="9" formatCode="#,##0.#########">
                  <c:v>121.99</c:v>
                </c:pt>
                <c:pt idx="10" formatCode="#,##0.#########">
                  <c:v>112.05</c:v>
                </c:pt>
                <c:pt idx="11" formatCode="#,##0.#########">
                  <c:v>110.67</c:v>
                </c:pt>
                <c:pt idx="12" formatCode="#,##0.#########">
                  <c:v>109.86</c:v>
                </c:pt>
                <c:pt idx="13" formatCode="#,##0.#########">
                  <c:v>105.21</c:v>
                </c:pt>
                <c:pt idx="14" formatCode="#,##0.#########">
                  <c:v>102.23</c:v>
                </c:pt>
                <c:pt idx="15" formatCode="#,##0.#########">
                  <c:v>100</c:v>
                </c:pt>
                <c:pt idx="16" formatCode="#,##0.#########">
                  <c:v>95.51</c:v>
                </c:pt>
                <c:pt idx="17" formatCode="#,##0.#########">
                  <c:v>95.56</c:v>
                </c:pt>
                <c:pt idx="18" formatCode="#,##0.#########">
                  <c:v>94.97</c:v>
                </c:pt>
                <c:pt idx="19" formatCode="#,##0.#########">
                  <c:v>97.68</c:v>
                </c:pt>
                <c:pt idx="20" formatCode="#,##0.#########">
                  <c:v>102.6</c:v>
                </c:pt>
                <c:pt idx="21" formatCode="#,##0.#########">
                  <c:v>97.52</c:v>
                </c:pt>
                <c:pt idx="22" formatCode="#,##0.#########">
                  <c:v>100.33</c:v>
                </c:pt>
                <c:pt idx="23" formatCode="#,##0.#########">
                  <c:v>99.75</c:v>
                </c:pt>
                <c:pt idx="24" formatCode="#,##0.#########">
                  <c:v>98.35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C-1044-A364-D3CAE50C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88016953"/>
        <c:axId val="24190872"/>
      </c:lineChart>
      <c:catAx>
        <c:axId val="8801695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24190872"/>
        <c:crosses val="autoZero"/>
        <c:auto val="1"/>
        <c:lblAlgn val="ctr"/>
        <c:lblOffset val="100"/>
        <c:noMultiLvlLbl val="0"/>
      </c:catAx>
      <c:valAx>
        <c:axId val="2419087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indeks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.#########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88016953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Cijene nekretnina i dohodak – godišnja promjena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European Union - 27 countries (from 2020)</c:v>
          </c:tx>
          <c:spPr>
            <a:ln w="241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33'!$B$12:$Z$12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'Slika 33'!$B$14:$Z$14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#,##0.##########">
                  <c:v>5.0999999999999996</c:v>
                </c:pt>
                <c:pt idx="7" formatCode="#,##0.##########">
                  <c:v>4.0999999999999996</c:v>
                </c:pt>
                <c:pt idx="8" formatCode="#,##0.##########">
                  <c:v>-2.7</c:v>
                </c:pt>
                <c:pt idx="9" formatCode="#,##0.0">
                  <c:v>-3</c:v>
                </c:pt>
                <c:pt idx="10" formatCode="#,##0.##########">
                  <c:v>-1.6</c:v>
                </c:pt>
                <c:pt idx="11" formatCode="#,##0.##########">
                  <c:v>-1.4</c:v>
                </c:pt>
                <c:pt idx="12" formatCode="#,##0.##########">
                  <c:v>-2.2000000000000002</c:v>
                </c:pt>
                <c:pt idx="13" formatCode="#,##0.##########">
                  <c:v>-2.4</c:v>
                </c:pt>
                <c:pt idx="14" formatCode="#,##0.##########">
                  <c:v>-0.8</c:v>
                </c:pt>
                <c:pt idx="15" formatCode="#,##0.##########">
                  <c:v>0.1</c:v>
                </c:pt>
                <c:pt idx="16" formatCode="#,##0.##########">
                  <c:v>1.7</c:v>
                </c:pt>
                <c:pt idx="17" formatCode="#,##0.##########">
                  <c:v>1.5</c:v>
                </c:pt>
                <c:pt idx="18" formatCode="#,##0.##########">
                  <c:v>1.8</c:v>
                </c:pt>
                <c:pt idx="19" formatCode="#,##0.##########">
                  <c:v>1.4</c:v>
                </c:pt>
                <c:pt idx="20" formatCode="#,##0.##########">
                  <c:v>4.2</c:v>
                </c:pt>
                <c:pt idx="21" formatCode="#,##0.##########">
                  <c:v>2.6</c:v>
                </c:pt>
                <c:pt idx="22" formatCode="#,##0.0">
                  <c:v>1</c:v>
                </c:pt>
                <c:pt idx="23" formatCode="#,##0.##########">
                  <c:v>-6.6</c:v>
                </c:pt>
                <c:pt idx="24" formatCode="#,##0.##########">
                  <c:v>-1.7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6-E54C-B2FE-619480EB8763}"/>
            </c:ext>
          </c:extLst>
        </c:ser>
        <c:ser>
          <c:idx val="1"/>
          <c:order val="1"/>
          <c:tx>
            <c:v>Croatia</c:v>
          </c:tx>
          <c:spPr>
            <a:ln w="241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33'!$B$12:$Z$12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'Slika 33'!$B$27:$Z$27</c:f>
              <c:numCache>
                <c:formatCode>#,##0.0</c:formatCode>
                <c:ptCount val="25"/>
                <c:pt idx="0" formatCode="#,##0">
                  <c:v>0</c:v>
                </c:pt>
                <c:pt idx="1">
                  <c:v>-9</c:v>
                </c:pt>
                <c:pt idx="2" formatCode="#,##0.##########">
                  <c:v>4.0999999999999996</c:v>
                </c:pt>
                <c:pt idx="3" formatCode="#,##0.##########">
                  <c:v>-3.9</c:v>
                </c:pt>
                <c:pt idx="4" formatCode="#,##0.##########">
                  <c:v>2.7</c:v>
                </c:pt>
                <c:pt idx="5" formatCode="#,##0.##########">
                  <c:v>4.5999999999999996</c:v>
                </c:pt>
                <c:pt idx="6" formatCode="#,##0.##########">
                  <c:v>11.7</c:v>
                </c:pt>
                <c:pt idx="7" formatCode="#,##0.##########">
                  <c:v>2.6</c:v>
                </c:pt>
                <c:pt idx="8" formatCode="#,##0.##########">
                  <c:v>-1.9</c:v>
                </c:pt>
                <c:pt idx="9">
                  <c:v>-4</c:v>
                </c:pt>
                <c:pt idx="10" formatCode="#,##0.##########">
                  <c:v>-8.1999999999999993</c:v>
                </c:pt>
                <c:pt idx="11" formatCode="#,##0.##########">
                  <c:v>-1.2</c:v>
                </c:pt>
                <c:pt idx="12" formatCode="#,##0.##########">
                  <c:v>-0.7</c:v>
                </c:pt>
                <c:pt idx="13" formatCode="#,##0.##########">
                  <c:v>-4.2</c:v>
                </c:pt>
                <c:pt idx="14" formatCode="#,##0.##########">
                  <c:v>-2.8</c:v>
                </c:pt>
                <c:pt idx="15" formatCode="#,##0.##########">
                  <c:v>-2.2000000000000002</c:v>
                </c:pt>
                <c:pt idx="16" formatCode="#,##0.##########">
                  <c:v>-4.5</c:v>
                </c:pt>
                <c:pt idx="17">
                  <c:v>0</c:v>
                </c:pt>
                <c:pt idx="18" formatCode="#,##0.##########">
                  <c:v>-0.6</c:v>
                </c:pt>
                <c:pt idx="19" formatCode="#,##0.##########">
                  <c:v>2.8</c:v>
                </c:pt>
                <c:pt idx="20">
                  <c:v>5</c:v>
                </c:pt>
                <c:pt idx="21">
                  <c:v>-5</c:v>
                </c:pt>
                <c:pt idx="22" formatCode="#,##0.##########">
                  <c:v>2.9</c:v>
                </c:pt>
                <c:pt idx="23" formatCode="#,##0.##########">
                  <c:v>-0.6</c:v>
                </c:pt>
                <c:pt idx="24" formatCode="#,##0.##########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6-E54C-B2FE-619480EB8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6773840"/>
        <c:axId val="27001733"/>
      </c:lineChart>
      <c:catAx>
        <c:axId val="677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27001733"/>
        <c:crosses val="autoZero"/>
        <c:auto val="1"/>
        <c:lblAlgn val="ctr"/>
        <c:lblOffset val="100"/>
        <c:noMultiLvlLbl val="0"/>
      </c:catAx>
      <c:valAx>
        <c:axId val="2700173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HR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%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#,##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6773840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Indeks priuštivosti nekretnina (IPN) – ukupno RH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34-35 Ukupno RH'!$I$5</c:f>
              <c:strCache>
                <c:ptCount val="1"/>
                <c:pt idx="0">
                  <c:v>Indeks priuštivosti nekretnina (IPN) koje se kupuju na kredit (2002:01 = 100)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34-35 Ukupno RH'!$A$6:$A$294</c:f>
              <c:strCache>
                <c:ptCount val="289"/>
                <c:pt idx="0">
                  <c:v>2002.</c:v>
                </c:pt>
                <c:pt idx="12">
                  <c:v>2003.</c:v>
                </c:pt>
                <c:pt idx="24">
                  <c:v>2004.</c:v>
                </c:pt>
                <c:pt idx="36">
                  <c:v>2005.</c:v>
                </c:pt>
                <c:pt idx="48">
                  <c:v>2006.</c:v>
                </c:pt>
                <c:pt idx="60">
                  <c:v>2007.</c:v>
                </c:pt>
                <c:pt idx="72">
                  <c:v>2008.</c:v>
                </c:pt>
                <c:pt idx="84">
                  <c:v>2009.</c:v>
                </c:pt>
                <c:pt idx="96">
                  <c:v>2010.</c:v>
                </c:pt>
                <c:pt idx="108">
                  <c:v>2011.</c:v>
                </c:pt>
                <c:pt idx="120">
                  <c:v>2012.</c:v>
                </c:pt>
                <c:pt idx="132">
                  <c:v>2013.</c:v>
                </c:pt>
                <c:pt idx="144">
                  <c:v>2014.</c:v>
                </c:pt>
                <c:pt idx="156">
                  <c:v>2015.</c:v>
                </c:pt>
                <c:pt idx="168">
                  <c:v>2016.</c:v>
                </c:pt>
                <c:pt idx="180">
                  <c:v>2017.</c:v>
                </c:pt>
                <c:pt idx="192">
                  <c:v>2018.</c:v>
                </c:pt>
                <c:pt idx="204">
                  <c:v>2019.</c:v>
                </c:pt>
                <c:pt idx="216">
                  <c:v>2020.</c:v>
                </c:pt>
                <c:pt idx="228">
                  <c:v>2021.</c:v>
                </c:pt>
                <c:pt idx="240">
                  <c:v>2022.</c:v>
                </c:pt>
                <c:pt idx="252">
                  <c:v>2023.</c:v>
                </c:pt>
                <c:pt idx="264">
                  <c:v>2024.</c:v>
                </c:pt>
                <c:pt idx="276">
                  <c:v>2025.</c:v>
                </c:pt>
                <c:pt idx="288">
                  <c:v>2026.</c:v>
                </c:pt>
              </c:strCache>
            </c:strRef>
          </c:cat>
          <c:val>
            <c:numRef>
              <c:f>'Slika 34-35 Ukupno RH'!$I$6:$I$294</c:f>
              <c:numCache>
                <c:formatCode>0.0</c:formatCode>
                <c:ptCount val="289"/>
                <c:pt idx="0">
                  <c:v>100</c:v>
                </c:pt>
                <c:pt idx="1">
                  <c:v>100.708319951316</c:v>
                </c:pt>
                <c:pt idx="2">
                  <c:v>107.55453791510401</c:v>
                </c:pt>
                <c:pt idx="3">
                  <c:v>112.307235688939</c:v>
                </c:pt>
                <c:pt idx="4">
                  <c:v>117.438224282365</c:v>
                </c:pt>
                <c:pt idx="5">
                  <c:v>115.023862471513</c:v>
                </c:pt>
                <c:pt idx="6">
                  <c:v>114.91129426914701</c:v>
                </c:pt>
                <c:pt idx="7">
                  <c:v>112.377629220052</c:v>
                </c:pt>
                <c:pt idx="8">
                  <c:v>109.897666058485</c:v>
                </c:pt>
                <c:pt idx="9">
                  <c:v>112.70087731578199</c:v>
                </c:pt>
                <c:pt idx="10">
                  <c:v>116.978016120391</c:v>
                </c:pt>
                <c:pt idx="11">
                  <c:v>111.86801741935</c:v>
                </c:pt>
                <c:pt idx="12">
                  <c:v>110.82248138959901</c:v>
                </c:pt>
                <c:pt idx="13">
                  <c:v>105.214093843339</c:v>
                </c:pt>
                <c:pt idx="14">
                  <c:v>105.78886699295499</c:v>
                </c:pt>
                <c:pt idx="15">
                  <c:v>106.872736839647</c:v>
                </c:pt>
                <c:pt idx="16">
                  <c:v>108.052665581512</c:v>
                </c:pt>
                <c:pt idx="17">
                  <c:v>108.91458937274599</c:v>
                </c:pt>
                <c:pt idx="18">
                  <c:v>108.27805052471101</c:v>
                </c:pt>
                <c:pt idx="19">
                  <c:v>104.88532919431201</c:v>
                </c:pt>
                <c:pt idx="20">
                  <c:v>103.248024091351</c:v>
                </c:pt>
                <c:pt idx="21">
                  <c:v>102.22989367638201</c:v>
                </c:pt>
                <c:pt idx="22">
                  <c:v>103.750576889203</c:v>
                </c:pt>
                <c:pt idx="23">
                  <c:v>110.440594018384</c:v>
                </c:pt>
                <c:pt idx="24">
                  <c:v>116.608224248637</c:v>
                </c:pt>
                <c:pt idx="25">
                  <c:v>102.91405525699101</c:v>
                </c:pt>
                <c:pt idx="26">
                  <c:v>104.168176510519</c:v>
                </c:pt>
                <c:pt idx="27">
                  <c:v>102.139047910667</c:v>
                </c:pt>
                <c:pt idx="28">
                  <c:v>102.98182166857001</c:v>
                </c:pt>
                <c:pt idx="29">
                  <c:v>109.191117443911</c:v>
                </c:pt>
                <c:pt idx="30">
                  <c:v>106.95026661495901</c:v>
                </c:pt>
                <c:pt idx="31">
                  <c:v>107.41195415228501</c:v>
                </c:pt>
                <c:pt idx="32">
                  <c:v>104.411058679032</c:v>
                </c:pt>
                <c:pt idx="33">
                  <c:v>93.666338902144005</c:v>
                </c:pt>
                <c:pt idx="34">
                  <c:v>104.673826208395</c:v>
                </c:pt>
                <c:pt idx="35">
                  <c:v>105.088798938919</c:v>
                </c:pt>
                <c:pt idx="36">
                  <c:v>103.231705301331</c:v>
                </c:pt>
                <c:pt idx="37">
                  <c:v>103.81341691662</c:v>
                </c:pt>
                <c:pt idx="38">
                  <c:v>108.436052155171</c:v>
                </c:pt>
                <c:pt idx="39">
                  <c:v>103.82365598874</c:v>
                </c:pt>
                <c:pt idx="40">
                  <c:v>107.658281403842</c:v>
                </c:pt>
                <c:pt idx="41">
                  <c:v>109.240462076537</c:v>
                </c:pt>
                <c:pt idx="42">
                  <c:v>107.166892465972</c:v>
                </c:pt>
                <c:pt idx="43">
                  <c:v>108.089526445329</c:v>
                </c:pt>
                <c:pt idx="44">
                  <c:v>103.827478941648</c:v>
                </c:pt>
                <c:pt idx="45">
                  <c:v>102.476461601221</c:v>
                </c:pt>
                <c:pt idx="46">
                  <c:v>107.025121511701</c:v>
                </c:pt>
                <c:pt idx="47">
                  <c:v>102.894616783567</c:v>
                </c:pt>
                <c:pt idx="48">
                  <c:v>101.47508274435999</c:v>
                </c:pt>
                <c:pt idx="49">
                  <c:v>99.446551320928904</c:v>
                </c:pt>
                <c:pt idx="50">
                  <c:v>103.235329155809</c:v>
                </c:pt>
                <c:pt idx="51">
                  <c:v>100.933133122405</c:v>
                </c:pt>
                <c:pt idx="52">
                  <c:v>105.01436815308701</c:v>
                </c:pt>
                <c:pt idx="53">
                  <c:v>104.066410881202</c:v>
                </c:pt>
                <c:pt idx="54">
                  <c:v>101.35298189004899</c:v>
                </c:pt>
                <c:pt idx="55">
                  <c:v>101.844312846703</c:v>
                </c:pt>
                <c:pt idx="56">
                  <c:v>97.100180627500293</c:v>
                </c:pt>
                <c:pt idx="57">
                  <c:v>95.698458311679701</c:v>
                </c:pt>
                <c:pt idx="58">
                  <c:v>100.761068878467</c:v>
                </c:pt>
                <c:pt idx="59">
                  <c:v>96.531429213646405</c:v>
                </c:pt>
                <c:pt idx="60">
                  <c:v>95.766930375133001</c:v>
                </c:pt>
                <c:pt idx="61">
                  <c:v>92.634458499791904</c:v>
                </c:pt>
                <c:pt idx="62">
                  <c:v>93.557769001872003</c:v>
                </c:pt>
                <c:pt idx="63">
                  <c:v>91.631588522485998</c:v>
                </c:pt>
                <c:pt idx="64">
                  <c:v>92.606705032156398</c:v>
                </c:pt>
                <c:pt idx="65">
                  <c:v>91.699519549623304</c:v>
                </c:pt>
                <c:pt idx="66">
                  <c:v>90.782995408249604</c:v>
                </c:pt>
                <c:pt idx="67">
                  <c:v>90.810378876319206</c:v>
                </c:pt>
                <c:pt idx="68">
                  <c:v>88.222876025615506</c:v>
                </c:pt>
                <c:pt idx="69">
                  <c:v>89.4520972454457</c:v>
                </c:pt>
                <c:pt idx="70">
                  <c:v>93.633883616143805</c:v>
                </c:pt>
                <c:pt idx="71">
                  <c:v>91.665960254808894</c:v>
                </c:pt>
                <c:pt idx="72">
                  <c:v>95.659252806277607</c:v>
                </c:pt>
                <c:pt idx="73">
                  <c:v>90.425275405827307</c:v>
                </c:pt>
                <c:pt idx="74">
                  <c:v>89.636563070925803</c:v>
                </c:pt>
                <c:pt idx="75">
                  <c:v>88.593603812801007</c:v>
                </c:pt>
                <c:pt idx="76">
                  <c:v>90.0874630437729</c:v>
                </c:pt>
                <c:pt idx="77">
                  <c:v>89.3457629662702</c:v>
                </c:pt>
                <c:pt idx="78">
                  <c:v>89.399227825128094</c:v>
                </c:pt>
                <c:pt idx="79">
                  <c:v>87.750786656099507</c:v>
                </c:pt>
                <c:pt idx="80">
                  <c:v>88.481395794266604</c:v>
                </c:pt>
                <c:pt idx="81">
                  <c:v>90.154225704114197</c:v>
                </c:pt>
                <c:pt idx="82">
                  <c:v>93.030031959339297</c:v>
                </c:pt>
                <c:pt idx="83">
                  <c:v>93.240311823238699</c:v>
                </c:pt>
                <c:pt idx="84">
                  <c:v>90.7981113722131</c:v>
                </c:pt>
                <c:pt idx="85">
                  <c:v>89.399900635626096</c:v>
                </c:pt>
                <c:pt idx="86">
                  <c:v>92.662465108481499</c:v>
                </c:pt>
                <c:pt idx="87">
                  <c:v>92.174648999891602</c:v>
                </c:pt>
                <c:pt idx="88">
                  <c:v>93.408095100959102</c:v>
                </c:pt>
                <c:pt idx="89">
                  <c:v>95.2299078665678</c:v>
                </c:pt>
                <c:pt idx="90">
                  <c:v>93.082814963205394</c:v>
                </c:pt>
                <c:pt idx="91">
                  <c:v>93.180806056231702</c:v>
                </c:pt>
                <c:pt idx="92">
                  <c:v>92.418644185541297</c:v>
                </c:pt>
                <c:pt idx="93">
                  <c:v>94.757009360494393</c:v>
                </c:pt>
                <c:pt idx="94">
                  <c:v>96.526329998831201</c:v>
                </c:pt>
                <c:pt idx="95">
                  <c:v>97.145318854577596</c:v>
                </c:pt>
                <c:pt idx="96">
                  <c:v>96.238452308281197</c:v>
                </c:pt>
                <c:pt idx="97">
                  <c:v>95.131045834717696</c:v>
                </c:pt>
                <c:pt idx="98" formatCode="0.00">
                  <c:v>99.217605418300295</c:v>
                </c:pt>
                <c:pt idx="99">
                  <c:v>97.898532820563602</c:v>
                </c:pt>
                <c:pt idx="100">
                  <c:v>98.387003146033507</c:v>
                </c:pt>
                <c:pt idx="101">
                  <c:v>101.087038683893</c:v>
                </c:pt>
                <c:pt idx="102">
                  <c:v>100.332791400407</c:v>
                </c:pt>
                <c:pt idx="103">
                  <c:v>102.41429710820999</c:v>
                </c:pt>
                <c:pt idx="104">
                  <c:v>100.238552227189</c:v>
                </c:pt>
                <c:pt idx="105">
                  <c:v>102.80686609405601</c:v>
                </c:pt>
                <c:pt idx="106">
                  <c:v>107.16143647615699</c:v>
                </c:pt>
                <c:pt idx="107">
                  <c:v>106.033985425914</c:v>
                </c:pt>
                <c:pt idx="108">
                  <c:v>104.370362998077</c:v>
                </c:pt>
                <c:pt idx="109">
                  <c:v>102.733676777697</c:v>
                </c:pt>
                <c:pt idx="110">
                  <c:v>107.77883584229799</c:v>
                </c:pt>
                <c:pt idx="111">
                  <c:v>106.87158296126201</c:v>
                </c:pt>
                <c:pt idx="112">
                  <c:v>108.417740387235</c:v>
                </c:pt>
                <c:pt idx="113">
                  <c:v>112.853483884025</c:v>
                </c:pt>
                <c:pt idx="114">
                  <c:v>110.42986885249999</c:v>
                </c:pt>
                <c:pt idx="115">
                  <c:v>114.13206342524001</c:v>
                </c:pt>
                <c:pt idx="116">
                  <c:v>110.96139127132599</c:v>
                </c:pt>
                <c:pt idx="117">
                  <c:v>110.894639799077</c:v>
                </c:pt>
                <c:pt idx="118">
                  <c:v>115.71022276267701</c:v>
                </c:pt>
                <c:pt idx="119">
                  <c:v>107.709472597212</c:v>
                </c:pt>
                <c:pt idx="120">
                  <c:v>106.79181879551</c:v>
                </c:pt>
                <c:pt idx="121">
                  <c:v>105.84706216171401</c:v>
                </c:pt>
                <c:pt idx="122">
                  <c:v>112.99332356897</c:v>
                </c:pt>
                <c:pt idx="123">
                  <c:v>110.42423919377001</c:v>
                </c:pt>
                <c:pt idx="124">
                  <c:v>112.62192026726299</c:v>
                </c:pt>
                <c:pt idx="125">
                  <c:v>111.178159655645</c:v>
                </c:pt>
                <c:pt idx="126">
                  <c:v>109.403891793768</c:v>
                </c:pt>
                <c:pt idx="127">
                  <c:v>112.579640295942</c:v>
                </c:pt>
                <c:pt idx="128">
                  <c:v>109.837750750265</c:v>
                </c:pt>
                <c:pt idx="129">
                  <c:v>113.89524189732001</c:v>
                </c:pt>
                <c:pt idx="130">
                  <c:v>119.05663705740299</c:v>
                </c:pt>
                <c:pt idx="131">
                  <c:v>116.139618115563</c:v>
                </c:pt>
                <c:pt idx="132">
                  <c:v>114.662096591192</c:v>
                </c:pt>
                <c:pt idx="133">
                  <c:v>114.02528929349</c:v>
                </c:pt>
                <c:pt idx="134">
                  <c:v>119.196482832434</c:v>
                </c:pt>
                <c:pt idx="135">
                  <c:v>118.612278530959</c:v>
                </c:pt>
                <c:pt idx="136">
                  <c:v>120.76910449440101</c:v>
                </c:pt>
                <c:pt idx="137">
                  <c:v>119.49077932487999</c:v>
                </c:pt>
                <c:pt idx="138">
                  <c:v>120.718991697229</c:v>
                </c:pt>
                <c:pt idx="139">
                  <c:v>121.050875228134</c:v>
                </c:pt>
                <c:pt idx="140">
                  <c:v>119.47363663536601</c:v>
                </c:pt>
                <c:pt idx="141">
                  <c:v>121.4182306971</c:v>
                </c:pt>
                <c:pt idx="142">
                  <c:v>123.98201966501099</c:v>
                </c:pt>
                <c:pt idx="143">
                  <c:v>122.395666942745</c:v>
                </c:pt>
                <c:pt idx="144">
                  <c:v>132.40752357100001</c:v>
                </c:pt>
                <c:pt idx="145">
                  <c:v>121.240194986598</c:v>
                </c:pt>
                <c:pt idx="146">
                  <c:v>127.70069510035199</c:v>
                </c:pt>
                <c:pt idx="147">
                  <c:v>121.401052684541</c:v>
                </c:pt>
                <c:pt idx="148">
                  <c:v>121.80931711976901</c:v>
                </c:pt>
                <c:pt idx="149">
                  <c:v>121.458350411794</c:v>
                </c:pt>
                <c:pt idx="150">
                  <c:v>123.181794488682</c:v>
                </c:pt>
                <c:pt idx="151">
                  <c:v>124.86669498551601</c:v>
                </c:pt>
                <c:pt idx="152">
                  <c:v>122.67918271628901</c:v>
                </c:pt>
                <c:pt idx="153">
                  <c:v>125.264463267715</c:v>
                </c:pt>
                <c:pt idx="154">
                  <c:v>127.295300695751</c:v>
                </c:pt>
                <c:pt idx="155">
                  <c:v>129.63267070707499</c:v>
                </c:pt>
                <c:pt idx="156">
                  <c:v>124.91368904029601</c:v>
                </c:pt>
                <c:pt idx="157">
                  <c:v>126.704421178099</c:v>
                </c:pt>
                <c:pt idx="158">
                  <c:v>130.11543890372499</c:v>
                </c:pt>
                <c:pt idx="159">
                  <c:v>131.07507792399801</c:v>
                </c:pt>
                <c:pt idx="160">
                  <c:v>131.39322894107099</c:v>
                </c:pt>
                <c:pt idx="161">
                  <c:v>132.33501897823001</c:v>
                </c:pt>
                <c:pt idx="162">
                  <c:v>128.41807455757001</c:v>
                </c:pt>
                <c:pt idx="163">
                  <c:v>131.050870104019</c:v>
                </c:pt>
                <c:pt idx="164">
                  <c:v>130.28027543303099</c:v>
                </c:pt>
                <c:pt idx="165">
                  <c:v>133.71277688702301</c:v>
                </c:pt>
                <c:pt idx="166">
                  <c:v>133.127125942936</c:v>
                </c:pt>
                <c:pt idx="167">
                  <c:v>128.019373666805</c:v>
                </c:pt>
                <c:pt idx="168">
                  <c:v>126.51868695155</c:v>
                </c:pt>
                <c:pt idx="169">
                  <c:v>126.451762852561</c:v>
                </c:pt>
                <c:pt idx="170">
                  <c:v>128.05814251759699</c:v>
                </c:pt>
                <c:pt idx="171">
                  <c:v>129.39422861890401</c:v>
                </c:pt>
                <c:pt idx="172">
                  <c:v>134.89224972961699</c:v>
                </c:pt>
                <c:pt idx="173">
                  <c:v>134.84020229037401</c:v>
                </c:pt>
                <c:pt idx="174">
                  <c:v>132.69187875895099</c:v>
                </c:pt>
                <c:pt idx="175">
                  <c:v>137.413459480412</c:v>
                </c:pt>
                <c:pt idx="176">
                  <c:v>137.74721348988899</c:v>
                </c:pt>
                <c:pt idx="177">
                  <c:v>139.898785500678</c:v>
                </c:pt>
                <c:pt idx="178">
                  <c:v>145.20403085745599</c:v>
                </c:pt>
                <c:pt idx="179">
                  <c:v>147.09929878970499</c:v>
                </c:pt>
                <c:pt idx="180">
                  <c:v>143.10792080686701</c:v>
                </c:pt>
                <c:pt idx="181">
                  <c:v>150.346514471809</c:v>
                </c:pt>
                <c:pt idx="182">
                  <c:v>154.80379955193399</c:v>
                </c:pt>
                <c:pt idx="183">
                  <c:v>149.17538252960799</c:v>
                </c:pt>
                <c:pt idx="184">
                  <c:v>149.87686638128901</c:v>
                </c:pt>
                <c:pt idx="185">
                  <c:v>147.430579695853</c:v>
                </c:pt>
                <c:pt idx="186">
                  <c:v>144.18065726070699</c:v>
                </c:pt>
                <c:pt idx="187">
                  <c:v>149.08140718825001</c:v>
                </c:pt>
                <c:pt idx="188">
                  <c:v>148.31991109030099</c:v>
                </c:pt>
                <c:pt idx="189">
                  <c:v>148.22929906733901</c:v>
                </c:pt>
                <c:pt idx="190">
                  <c:v>150.840940418938</c:v>
                </c:pt>
                <c:pt idx="191">
                  <c:v>144.60626419362299</c:v>
                </c:pt>
                <c:pt idx="192">
                  <c:v>142.12027785173501</c:v>
                </c:pt>
                <c:pt idx="193">
                  <c:v>145.10630559067499</c:v>
                </c:pt>
                <c:pt idx="194">
                  <c:v>149.277614085984</c:v>
                </c:pt>
                <c:pt idx="195">
                  <c:v>148.471690557682</c:v>
                </c:pt>
                <c:pt idx="196">
                  <c:v>150.317242170328</c:v>
                </c:pt>
                <c:pt idx="197">
                  <c:v>148.66553618938701</c:v>
                </c:pt>
                <c:pt idx="198">
                  <c:v>146.76320350010701</c:v>
                </c:pt>
                <c:pt idx="199">
                  <c:v>146.730854001892</c:v>
                </c:pt>
                <c:pt idx="200">
                  <c:v>142.04801333218199</c:v>
                </c:pt>
                <c:pt idx="201">
                  <c:v>141.15137668920099</c:v>
                </c:pt>
                <c:pt idx="202">
                  <c:v>147.17497218485201</c:v>
                </c:pt>
                <c:pt idx="203">
                  <c:v>144.26410484254501</c:v>
                </c:pt>
                <c:pt idx="204">
                  <c:v>143.27138056521099</c:v>
                </c:pt>
                <c:pt idx="205">
                  <c:v>144.828108600658</c:v>
                </c:pt>
                <c:pt idx="206">
                  <c:v>146.65277438780501</c:v>
                </c:pt>
                <c:pt idx="207">
                  <c:v>145.195563702627</c:v>
                </c:pt>
                <c:pt idx="208">
                  <c:v>145.671658923519</c:v>
                </c:pt>
                <c:pt idx="209">
                  <c:v>145.741912397351</c:v>
                </c:pt>
                <c:pt idx="210">
                  <c:v>144.80086280508101</c:v>
                </c:pt>
                <c:pt idx="211">
                  <c:v>144.778799604239</c:v>
                </c:pt>
                <c:pt idx="212">
                  <c:v>143.82191698687899</c:v>
                </c:pt>
                <c:pt idx="213">
                  <c:v>150.96083237078301</c:v>
                </c:pt>
                <c:pt idx="214">
                  <c:v>149.194980458901</c:v>
                </c:pt>
                <c:pt idx="215">
                  <c:v>144.73315431988701</c:v>
                </c:pt>
                <c:pt idx="216">
                  <c:v>147.63846957319001</c:v>
                </c:pt>
                <c:pt idx="217">
                  <c:v>147.035432295314</c:v>
                </c:pt>
                <c:pt idx="218">
                  <c:v>144.514036086272</c:v>
                </c:pt>
                <c:pt idx="219">
                  <c:v>135.046900320465</c:v>
                </c:pt>
                <c:pt idx="220">
                  <c:v>140.74938846173501</c:v>
                </c:pt>
                <c:pt idx="221">
                  <c:v>144.57679199520999</c:v>
                </c:pt>
                <c:pt idx="222">
                  <c:v>143.566642865848</c:v>
                </c:pt>
                <c:pt idx="223">
                  <c:v>143.03085883575901</c:v>
                </c:pt>
                <c:pt idx="224">
                  <c:v>139.631781922692</c:v>
                </c:pt>
                <c:pt idx="225">
                  <c:v>145.42986061682399</c:v>
                </c:pt>
                <c:pt idx="226">
                  <c:v>149.30875591152</c:v>
                </c:pt>
                <c:pt idx="227">
                  <c:v>151.08205451117701</c:v>
                </c:pt>
                <c:pt idx="228">
                  <c:v>148.27480105335499</c:v>
                </c:pt>
                <c:pt idx="229">
                  <c:v>145.08324090071</c:v>
                </c:pt>
                <c:pt idx="230">
                  <c:v>147.83428139171801</c:v>
                </c:pt>
                <c:pt idx="231">
                  <c:v>148.28857531892001</c:v>
                </c:pt>
                <c:pt idx="232">
                  <c:v>149.61936675650699</c:v>
                </c:pt>
                <c:pt idx="233">
                  <c:v>151.76747538885601</c:v>
                </c:pt>
                <c:pt idx="234">
                  <c:v>145.393153850293</c:v>
                </c:pt>
                <c:pt idx="235">
                  <c:v>142.33009817127501</c:v>
                </c:pt>
                <c:pt idx="236">
                  <c:v>141.733084547744</c:v>
                </c:pt>
                <c:pt idx="237">
                  <c:v>140.82760030345901</c:v>
                </c:pt>
                <c:pt idx="238">
                  <c:v>143.42514261097901</c:v>
                </c:pt>
                <c:pt idx="239">
                  <c:v>140.97749947040001</c:v>
                </c:pt>
                <c:pt idx="240">
                  <c:v>140.32469403178899</c:v>
                </c:pt>
                <c:pt idx="241">
                  <c:v>139.26567873891901</c:v>
                </c:pt>
                <c:pt idx="242">
                  <c:v>141.84990185275899</c:v>
                </c:pt>
                <c:pt idx="243">
                  <c:v>144.85614996812399</c:v>
                </c:pt>
                <c:pt idx="244">
                  <c:v>144.501311262282</c:v>
                </c:pt>
                <c:pt idx="245">
                  <c:v>143.72182067953401</c:v>
                </c:pt>
                <c:pt idx="246">
                  <c:v>135.97358249656801</c:v>
                </c:pt>
                <c:pt idx="247">
                  <c:v>134.80519109419001</c:v>
                </c:pt>
                <c:pt idx="248">
                  <c:v>130.21547416317799</c:v>
                </c:pt>
                <c:pt idx="249">
                  <c:v>129.79864620721099</c:v>
                </c:pt>
                <c:pt idx="250">
                  <c:v>121.967611466124</c:v>
                </c:pt>
                <c:pt idx="251">
                  <c:v>129.33582595058499</c:v>
                </c:pt>
                <c:pt idx="252">
                  <c:v>132.49018155815301</c:v>
                </c:pt>
                <c:pt idx="253">
                  <c:v>121.44059959546099</c:v>
                </c:pt>
                <c:pt idx="254">
                  <c:v>132.773344328897</c:v>
                </c:pt>
                <c:pt idx="255">
                  <c:v>131.040255671354</c:v>
                </c:pt>
                <c:pt idx="256">
                  <c:v>131.418275999706</c:v>
                </c:pt>
                <c:pt idx="257">
                  <c:v>132.01710377930601</c:v>
                </c:pt>
                <c:pt idx="258">
                  <c:v>127.66770942378101</c:v>
                </c:pt>
                <c:pt idx="259">
                  <c:v>127.195171264336</c:v>
                </c:pt>
                <c:pt idx="260">
                  <c:v>126.34814272686801</c:v>
                </c:pt>
                <c:pt idx="261">
                  <c:v>126.30472383906201</c:v>
                </c:pt>
                <c:pt idx="262">
                  <c:v>127.96103074139501</c:v>
                </c:pt>
                <c:pt idx="263">
                  <c:v>125.65763086106701</c:v>
                </c:pt>
                <c:pt idx="264">
                  <c:v>129.71205673012801</c:v>
                </c:pt>
                <c:pt idx="265">
                  <c:v>129.10056387257799</c:v>
                </c:pt>
                <c:pt idx="266">
                  <c:v>134.963004726739</c:v>
                </c:pt>
                <c:pt idx="267">
                  <c:v>132.215378430513</c:v>
                </c:pt>
                <c:pt idx="268">
                  <c:v>130.41876475790701</c:v>
                </c:pt>
                <c:pt idx="269">
                  <c:v>128.470570837851</c:v>
                </c:pt>
                <c:pt idx="270">
                  <c:v>126.876842897853</c:v>
                </c:pt>
                <c:pt idx="271">
                  <c:v>127.824495632633</c:v>
                </c:pt>
                <c:pt idx="272">
                  <c:v>127.50590620827001</c:v>
                </c:pt>
                <c:pt idx="273">
                  <c:v>128.69275258367199</c:v>
                </c:pt>
                <c:pt idx="274">
                  <c:v>130.992843847138</c:v>
                </c:pt>
                <c:pt idx="275">
                  <c:v>129.16474430492499</c:v>
                </c:pt>
                <c:pt idx="276">
                  <c:v>130.66826553155701</c:v>
                </c:pt>
                <c:pt idx="277">
                  <c:v>134.86336684783899</c:v>
                </c:pt>
                <c:pt idx="278">
                  <c:v>139.027700659137</c:v>
                </c:pt>
                <c:pt idx="279">
                  <c:v>137.10294196476599</c:v>
                </c:pt>
                <c:pt idx="280">
                  <c:v>136.44191567471401</c:v>
                </c:pt>
                <c:pt idx="281">
                  <c:v>134.29326930628201</c:v>
                </c:pt>
                <c:pt idx="282">
                  <c:v>131.857635296567</c:v>
                </c:pt>
                <c:pt idx="283">
                  <c:v>131.08830799682701</c:v>
                </c:pt>
                <c:pt idx="284">
                  <c:v>130.61096928474501</c:v>
                </c:pt>
                <c:pt idx="285">
                  <c:v>130.08964232775801</c:v>
                </c:pt>
                <c:pt idx="286">
                  <c:v>131.239245679113</c:v>
                </c:pt>
                <c:pt idx="287">
                  <c:v>129.26502507913901</c:v>
                </c:pt>
                <c:pt idx="288">
                  <c:v>129.45356244073599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F-D847-A63D-639054D77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24930644"/>
        <c:axId val="18761652"/>
      </c:lineChart>
      <c:catAx>
        <c:axId val="249306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18761652"/>
        <c:crosses val="autoZero"/>
        <c:auto val="1"/>
        <c:lblAlgn val="ctr"/>
        <c:lblOffset val="100"/>
        <c:noMultiLvlLbl val="0"/>
      </c:catAx>
      <c:valAx>
        <c:axId val="18761652"/>
        <c:scaling>
          <c:orientation val="minMax"/>
          <c:min val="80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IPN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24930644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Indeks priuštivosti nekretnina (IPN) – novi objekti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34-35 Novi'!$I$5</c:f>
              <c:strCache>
                <c:ptCount val="1"/>
                <c:pt idx="0">
                  <c:v>Indeks priuštivosti novih stambenih objekata (IPN) koje se kupuju na kredit (2007:10 = 100)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34-35 Novi'!$A$6:$A$213</c:f>
              <c:strCache>
                <c:ptCount val="208"/>
                <c:pt idx="0">
                  <c:v>2007.</c:v>
                </c:pt>
                <c:pt idx="3">
                  <c:v>2008.</c:v>
                </c:pt>
                <c:pt idx="15">
                  <c:v>2009.</c:v>
                </c:pt>
                <c:pt idx="27">
                  <c:v>2010.</c:v>
                </c:pt>
                <c:pt idx="39">
                  <c:v>2011.</c:v>
                </c:pt>
                <c:pt idx="51">
                  <c:v>2012.</c:v>
                </c:pt>
                <c:pt idx="63">
                  <c:v>2013.</c:v>
                </c:pt>
                <c:pt idx="75">
                  <c:v>2014.</c:v>
                </c:pt>
                <c:pt idx="87">
                  <c:v>2015.</c:v>
                </c:pt>
                <c:pt idx="99">
                  <c:v>2016.</c:v>
                </c:pt>
                <c:pt idx="111">
                  <c:v>2017.</c:v>
                </c:pt>
                <c:pt idx="123">
                  <c:v>2018.</c:v>
                </c:pt>
                <c:pt idx="135">
                  <c:v>2019.</c:v>
                </c:pt>
                <c:pt idx="147">
                  <c:v>2020.</c:v>
                </c:pt>
                <c:pt idx="159">
                  <c:v>2021.</c:v>
                </c:pt>
                <c:pt idx="171">
                  <c:v>2022.</c:v>
                </c:pt>
                <c:pt idx="183">
                  <c:v>2023.</c:v>
                </c:pt>
                <c:pt idx="195">
                  <c:v>2024.</c:v>
                </c:pt>
                <c:pt idx="207">
                  <c:v>2025.</c:v>
                </c:pt>
              </c:strCache>
            </c:strRef>
          </c:cat>
          <c:val>
            <c:numRef>
              <c:f>'Slika 34-35 Novi'!$I$6:$I$213</c:f>
              <c:numCache>
                <c:formatCode>0.0</c:formatCode>
                <c:ptCount val="208"/>
                <c:pt idx="0">
                  <c:v>100</c:v>
                </c:pt>
                <c:pt idx="1">
                  <c:v>105.418412995407</c:v>
                </c:pt>
                <c:pt idx="2">
                  <c:v>103.45834498702099</c:v>
                </c:pt>
                <c:pt idx="3">
                  <c:v>107.843743980863</c:v>
                </c:pt>
                <c:pt idx="4">
                  <c:v>101.823440476115</c:v>
                </c:pt>
                <c:pt idx="5">
                  <c:v>100.75917057852</c:v>
                </c:pt>
                <c:pt idx="6">
                  <c:v>99.215290034961996</c:v>
                </c:pt>
                <c:pt idx="7">
                  <c:v>100.536084387629</c:v>
                </c:pt>
                <c:pt idx="8">
                  <c:v>99.562755363825701</c:v>
                </c:pt>
                <c:pt idx="9">
                  <c:v>99.627478374508996</c:v>
                </c:pt>
                <c:pt idx="10">
                  <c:v>97.819120697844795</c:v>
                </c:pt>
                <c:pt idx="11">
                  <c:v>98.984291516408803</c:v>
                </c:pt>
                <c:pt idx="12">
                  <c:v>101.495218229766</c:v>
                </c:pt>
                <c:pt idx="13">
                  <c:v>104.96500673858399</c:v>
                </c:pt>
                <c:pt idx="14">
                  <c:v>104.508329649038</c:v>
                </c:pt>
                <c:pt idx="15">
                  <c:v>100.72792797959799</c:v>
                </c:pt>
                <c:pt idx="16">
                  <c:v>98.525140095675994</c:v>
                </c:pt>
                <c:pt idx="17">
                  <c:v>101.517514820429</c:v>
                </c:pt>
                <c:pt idx="18">
                  <c:v>100.03592689023699</c:v>
                </c:pt>
                <c:pt idx="19">
                  <c:v>100.65168831252601</c:v>
                </c:pt>
                <c:pt idx="20">
                  <c:v>102.2469482696</c:v>
                </c:pt>
                <c:pt idx="21">
                  <c:v>99.698292877698094</c:v>
                </c:pt>
                <c:pt idx="22">
                  <c:v>99.724137732638098</c:v>
                </c:pt>
                <c:pt idx="23">
                  <c:v>99.579080366269906</c:v>
                </c:pt>
                <c:pt idx="24">
                  <c:v>103.406599088783</c:v>
                </c:pt>
                <c:pt idx="25">
                  <c:v>106.131585643916</c:v>
                </c:pt>
                <c:pt idx="26">
                  <c:v>106.67556917583499</c:v>
                </c:pt>
                <c:pt idx="27">
                  <c:v>105.338263882926</c:v>
                </c:pt>
                <c:pt idx="28">
                  <c:v>104.00100601058</c:v>
                </c:pt>
                <c:pt idx="29">
                  <c:v>109.08668933250701</c:v>
                </c:pt>
                <c:pt idx="30">
                  <c:v>108.638170545881</c:v>
                </c:pt>
                <c:pt idx="31">
                  <c:v>109.657993327604</c:v>
                </c:pt>
                <c:pt idx="32">
                  <c:v>112.49799518624501</c:v>
                </c:pt>
                <c:pt idx="33">
                  <c:v>111.462559164445</c:v>
                </c:pt>
                <c:pt idx="34">
                  <c:v>113.67876800411</c:v>
                </c:pt>
                <c:pt idx="35">
                  <c:v>111.112970305307</c:v>
                </c:pt>
                <c:pt idx="36">
                  <c:v>113.674153100986</c:v>
                </c:pt>
                <c:pt idx="37">
                  <c:v>118.32940585168301</c:v>
                </c:pt>
                <c:pt idx="38">
                  <c:v>117.15150674988401</c:v>
                </c:pt>
                <c:pt idx="39">
                  <c:v>115.437021695677</c:v>
                </c:pt>
                <c:pt idx="40">
                  <c:v>113.69281972597901</c:v>
                </c:pt>
                <c:pt idx="41">
                  <c:v>118.739653018978</c:v>
                </c:pt>
                <c:pt idx="42">
                  <c:v>116.74158965411</c:v>
                </c:pt>
                <c:pt idx="43">
                  <c:v>117.80514019352501</c:v>
                </c:pt>
                <c:pt idx="44">
                  <c:v>122.55380253734999</c:v>
                </c:pt>
                <c:pt idx="45">
                  <c:v>119.92346070405701</c:v>
                </c:pt>
                <c:pt idx="46">
                  <c:v>123.832904823413</c:v>
                </c:pt>
                <c:pt idx="47">
                  <c:v>119.89123166352</c:v>
                </c:pt>
                <c:pt idx="48">
                  <c:v>119.129276492114</c:v>
                </c:pt>
                <c:pt idx="49">
                  <c:v>123.942324874671</c:v>
                </c:pt>
                <c:pt idx="50">
                  <c:v>115.380870206913</c:v>
                </c:pt>
                <c:pt idx="51">
                  <c:v>114.41242739602799</c:v>
                </c:pt>
                <c:pt idx="52">
                  <c:v>113.40474160765299</c:v>
                </c:pt>
                <c:pt idx="53">
                  <c:v>120.978922700392</c:v>
                </c:pt>
                <c:pt idx="54">
                  <c:v>118.10156879485299</c:v>
                </c:pt>
                <c:pt idx="55">
                  <c:v>120.434460053884</c:v>
                </c:pt>
                <c:pt idx="56">
                  <c:v>119.00664131689599</c:v>
                </c:pt>
                <c:pt idx="57">
                  <c:v>117.26534244319799</c:v>
                </c:pt>
                <c:pt idx="58">
                  <c:v>120.867630035174</c:v>
                </c:pt>
                <c:pt idx="59">
                  <c:v>118.14892738003</c:v>
                </c:pt>
                <c:pt idx="60">
                  <c:v>122.676644961439</c:v>
                </c:pt>
                <c:pt idx="61">
                  <c:v>128.15503959172901</c:v>
                </c:pt>
                <c:pt idx="62">
                  <c:v>124.246768117382</c:v>
                </c:pt>
                <c:pt idx="63">
                  <c:v>121.511166288648</c:v>
                </c:pt>
                <c:pt idx="64">
                  <c:v>120.161227434559</c:v>
                </c:pt>
                <c:pt idx="65">
                  <c:v>126.183702264206</c:v>
                </c:pt>
                <c:pt idx="66">
                  <c:v>126.821912634768</c:v>
                </c:pt>
                <c:pt idx="67">
                  <c:v>129.84769392263101</c:v>
                </c:pt>
                <c:pt idx="68">
                  <c:v>128.22818821855</c:v>
                </c:pt>
                <c:pt idx="69">
                  <c:v>129.089457516832</c:v>
                </c:pt>
                <c:pt idx="70">
                  <c:v>129.199383451312</c:v>
                </c:pt>
                <c:pt idx="71">
                  <c:v>127.55394332352699</c:v>
                </c:pt>
                <c:pt idx="72">
                  <c:v>129.77729254006499</c:v>
                </c:pt>
                <c:pt idx="73">
                  <c:v>132.82813330244699</c:v>
                </c:pt>
                <c:pt idx="74">
                  <c:v>131.74702859223501</c:v>
                </c:pt>
                <c:pt idx="75">
                  <c:v>143.31897448646899</c:v>
                </c:pt>
                <c:pt idx="76">
                  <c:v>131.585528537664</c:v>
                </c:pt>
                <c:pt idx="77">
                  <c:v>138.70377719666001</c:v>
                </c:pt>
                <c:pt idx="78">
                  <c:v>131.95784123375799</c:v>
                </c:pt>
                <c:pt idx="79">
                  <c:v>132.18486170350599</c:v>
                </c:pt>
                <c:pt idx="80">
                  <c:v>130.85030892389599</c:v>
                </c:pt>
                <c:pt idx="81">
                  <c:v>131.35394109389199</c:v>
                </c:pt>
                <c:pt idx="82">
                  <c:v>132.25077007245</c:v>
                </c:pt>
                <c:pt idx="83">
                  <c:v>129.71094599486</c:v>
                </c:pt>
                <c:pt idx="84">
                  <c:v>132.48373164154299</c:v>
                </c:pt>
                <c:pt idx="85">
                  <c:v>134.86960811841999</c:v>
                </c:pt>
                <c:pt idx="86">
                  <c:v>138.99136154910201</c:v>
                </c:pt>
                <c:pt idx="87">
                  <c:v>136.81061360059999</c:v>
                </c:pt>
                <c:pt idx="88">
                  <c:v>140.89038268234</c:v>
                </c:pt>
                <c:pt idx="89">
                  <c:v>145.22822436994801</c:v>
                </c:pt>
                <c:pt idx="90">
                  <c:v>146.30016677366399</c:v>
                </c:pt>
                <c:pt idx="91">
                  <c:v>146.55355008771801</c:v>
                </c:pt>
                <c:pt idx="92">
                  <c:v>147.02143714451799</c:v>
                </c:pt>
                <c:pt idx="93">
                  <c:v>141.656000488421</c:v>
                </c:pt>
                <c:pt idx="94">
                  <c:v>144.07206092827499</c:v>
                </c:pt>
                <c:pt idx="95">
                  <c:v>143.78632339638199</c:v>
                </c:pt>
                <c:pt idx="96">
                  <c:v>148.64310471827099</c:v>
                </c:pt>
                <c:pt idx="97">
                  <c:v>148.86786543855899</c:v>
                </c:pt>
                <c:pt idx="98">
                  <c:v>143.98871242884499</c:v>
                </c:pt>
                <c:pt idx="99">
                  <c:v>143.37204908404701</c:v>
                </c:pt>
                <c:pt idx="100">
                  <c:v>144.08090642837001</c:v>
                </c:pt>
                <c:pt idx="101">
                  <c:v>146.85504318751899</c:v>
                </c:pt>
                <c:pt idx="102">
                  <c:v>149.68425413515101</c:v>
                </c:pt>
                <c:pt idx="103">
                  <c:v>156.73311731682901</c:v>
                </c:pt>
                <c:pt idx="104">
                  <c:v>156.88838709874199</c:v>
                </c:pt>
                <c:pt idx="105">
                  <c:v>154.78185359665301</c:v>
                </c:pt>
                <c:pt idx="106">
                  <c:v>160.507972468129</c:v>
                </c:pt>
                <c:pt idx="107">
                  <c:v>161.37020725572799</c:v>
                </c:pt>
                <c:pt idx="108">
                  <c:v>165.01732672555099</c:v>
                </c:pt>
                <c:pt idx="109">
                  <c:v>172.61411483297201</c:v>
                </c:pt>
                <c:pt idx="110">
                  <c:v>176.392499599774</c:v>
                </c:pt>
                <c:pt idx="111">
                  <c:v>173.11291788173099</c:v>
                </c:pt>
                <c:pt idx="112">
                  <c:v>182.669294385309</c:v>
                </c:pt>
                <c:pt idx="113">
                  <c:v>187.92210390443</c:v>
                </c:pt>
                <c:pt idx="114">
                  <c:v>180.58110364526101</c:v>
                </c:pt>
                <c:pt idx="115">
                  <c:v>180.884116403826</c:v>
                </c:pt>
                <c:pt idx="116">
                  <c:v>177.49528786553401</c:v>
                </c:pt>
                <c:pt idx="117">
                  <c:v>173.247120729296</c:v>
                </c:pt>
                <c:pt idx="118">
                  <c:v>178.94791737949501</c:v>
                </c:pt>
                <c:pt idx="119">
                  <c:v>178.73869381393101</c:v>
                </c:pt>
                <c:pt idx="120">
                  <c:v>180.19573531652301</c:v>
                </c:pt>
                <c:pt idx="121">
                  <c:v>184.767854485356</c:v>
                </c:pt>
                <c:pt idx="122">
                  <c:v>177.99399886675499</c:v>
                </c:pt>
                <c:pt idx="123">
                  <c:v>175.58963937052599</c:v>
                </c:pt>
                <c:pt idx="124">
                  <c:v>179.59521048839599</c:v>
                </c:pt>
                <c:pt idx="125">
                  <c:v>184.846551186266</c:v>
                </c:pt>
                <c:pt idx="126">
                  <c:v>183.932482099786</c:v>
                </c:pt>
                <c:pt idx="127">
                  <c:v>186.29776627880901</c:v>
                </c:pt>
                <c:pt idx="128">
                  <c:v>184.32978522108999</c:v>
                </c:pt>
                <c:pt idx="129">
                  <c:v>182.201102407105</c:v>
                </c:pt>
                <c:pt idx="130">
                  <c:v>182.755636520298</c:v>
                </c:pt>
                <c:pt idx="131">
                  <c:v>177.53725631775501</c:v>
                </c:pt>
                <c:pt idx="132">
                  <c:v>176.859572161866</c:v>
                </c:pt>
                <c:pt idx="133">
                  <c:v>185.08501711205699</c:v>
                </c:pt>
                <c:pt idx="134">
                  <c:v>179.75682380995701</c:v>
                </c:pt>
                <c:pt idx="135">
                  <c:v>175.02580529376701</c:v>
                </c:pt>
                <c:pt idx="136">
                  <c:v>175.94322065924899</c:v>
                </c:pt>
                <c:pt idx="137">
                  <c:v>180.80173504861099</c:v>
                </c:pt>
                <c:pt idx="138">
                  <c:v>182.32564454117301</c:v>
                </c:pt>
                <c:pt idx="139">
                  <c:v>184.87919337925501</c:v>
                </c:pt>
                <c:pt idx="140">
                  <c:v>184.17870608052499</c:v>
                </c:pt>
                <c:pt idx="141">
                  <c:v>181.11350214981201</c:v>
                </c:pt>
                <c:pt idx="142">
                  <c:v>180.34448311562301</c:v>
                </c:pt>
                <c:pt idx="143">
                  <c:v>180.446877854093</c:v>
                </c:pt>
                <c:pt idx="144">
                  <c:v>191.74831761349299</c:v>
                </c:pt>
                <c:pt idx="145">
                  <c:v>191.88848197809801</c:v>
                </c:pt>
                <c:pt idx="146">
                  <c:v>188.41921153041099</c:v>
                </c:pt>
                <c:pt idx="147">
                  <c:v>194.588336923105</c:v>
                </c:pt>
                <c:pt idx="148">
                  <c:v>195.652239557039</c:v>
                </c:pt>
                <c:pt idx="149">
                  <c:v>192.13938562714199</c:v>
                </c:pt>
                <c:pt idx="150">
                  <c:v>177.97151098728301</c:v>
                </c:pt>
                <c:pt idx="151">
                  <c:v>184.48765671029301</c:v>
                </c:pt>
                <c:pt idx="152">
                  <c:v>189.39048890844001</c:v>
                </c:pt>
                <c:pt idx="153">
                  <c:v>187.94935068065399</c:v>
                </c:pt>
                <c:pt idx="154">
                  <c:v>187.458692852322</c:v>
                </c:pt>
                <c:pt idx="155">
                  <c:v>184.89406279953801</c:v>
                </c:pt>
                <c:pt idx="156">
                  <c:v>195.94885472258599</c:v>
                </c:pt>
                <c:pt idx="157">
                  <c:v>203.62236756879</c:v>
                </c:pt>
                <c:pt idx="158">
                  <c:v>205.28787614436101</c:v>
                </c:pt>
                <c:pt idx="159">
                  <c:v>198.70480744216599</c:v>
                </c:pt>
                <c:pt idx="160">
                  <c:v>191.99374155807701</c:v>
                </c:pt>
                <c:pt idx="161">
                  <c:v>194.36989416854999</c:v>
                </c:pt>
                <c:pt idx="162">
                  <c:v>194.37078255172099</c:v>
                </c:pt>
                <c:pt idx="163">
                  <c:v>196.093218582704</c:v>
                </c:pt>
                <c:pt idx="164">
                  <c:v>199.23205233163</c:v>
                </c:pt>
                <c:pt idx="165">
                  <c:v>191.226943025835</c:v>
                </c:pt>
                <c:pt idx="166">
                  <c:v>187.45089218812799</c:v>
                </c:pt>
                <c:pt idx="167">
                  <c:v>186.54359104443299</c:v>
                </c:pt>
                <c:pt idx="168">
                  <c:v>184.78802230955799</c:v>
                </c:pt>
                <c:pt idx="169">
                  <c:v>187.315658221392</c:v>
                </c:pt>
                <c:pt idx="170">
                  <c:v>181.078228555218</c:v>
                </c:pt>
                <c:pt idx="171">
                  <c:v>176.319602427029</c:v>
                </c:pt>
                <c:pt idx="172">
                  <c:v>174.299048434833</c:v>
                </c:pt>
                <c:pt idx="173">
                  <c:v>179.64989067245901</c:v>
                </c:pt>
                <c:pt idx="174">
                  <c:v>185.46357128768901</c:v>
                </c:pt>
                <c:pt idx="175">
                  <c:v>186.78248499832199</c:v>
                </c:pt>
                <c:pt idx="176">
                  <c:v>186.53330586215199</c:v>
                </c:pt>
                <c:pt idx="177">
                  <c:v>176.282616612271</c:v>
                </c:pt>
                <c:pt idx="178">
                  <c:v>174.74105889285599</c:v>
                </c:pt>
                <c:pt idx="179">
                  <c:v>169.528158773364</c:v>
                </c:pt>
                <c:pt idx="180">
                  <c:v>170.00555978220501</c:v>
                </c:pt>
                <c:pt idx="181">
                  <c:v>160.425084288292</c:v>
                </c:pt>
                <c:pt idx="182">
                  <c:v>170.413112049387</c:v>
                </c:pt>
                <c:pt idx="183">
                  <c:v>174.73754416648001</c:v>
                </c:pt>
                <c:pt idx="184">
                  <c:v>160.24035357643501</c:v>
                </c:pt>
                <c:pt idx="185">
                  <c:v>175.437564618951</c:v>
                </c:pt>
                <c:pt idx="186">
                  <c:v>173.138005886678</c:v>
                </c:pt>
                <c:pt idx="187">
                  <c:v>172.48385960527</c:v>
                </c:pt>
                <c:pt idx="188">
                  <c:v>170.98196194830601</c:v>
                </c:pt>
                <c:pt idx="189">
                  <c:v>163.31461539511699</c:v>
                </c:pt>
                <c:pt idx="190">
                  <c:v>161.82686484597099</c:v>
                </c:pt>
                <c:pt idx="191">
                  <c:v>164.09402656108699</c:v>
                </c:pt>
                <c:pt idx="192">
                  <c:v>170.73056763985599</c:v>
                </c:pt>
                <c:pt idx="193">
                  <c:v>177.49894179999001</c:v>
                </c:pt>
                <c:pt idx="194">
                  <c:v>174.65072244727099</c:v>
                </c:pt>
                <c:pt idx="195">
                  <c:v>179.45069875961099</c:v>
                </c:pt>
                <c:pt idx="196">
                  <c:v>177.669022160884</c:v>
                </c:pt>
                <c:pt idx="197">
                  <c:v>184.50489934882501</c:v>
                </c:pt>
                <c:pt idx="198">
                  <c:v>179.35730600888701</c:v>
                </c:pt>
                <c:pt idx="199">
                  <c:v>176.59799214996701</c:v>
                </c:pt>
                <c:pt idx="200">
                  <c:v>174.59764205119799</c:v>
                </c:pt>
                <c:pt idx="201">
                  <c:v>173.111763457493</c:v>
                </c:pt>
                <c:pt idx="202">
                  <c:v>175.02959551388699</c:v>
                </c:pt>
                <c:pt idx="203">
                  <c:v>175.024823901697</c:v>
                </c:pt>
                <c:pt idx="204">
                  <c:v>176.9997538794</c:v>
                </c:pt>
                <c:pt idx="205">
                  <c:v>180.670675457877</c:v>
                </c:pt>
                <c:pt idx="206">
                  <c:v>177.277871338886</c:v>
                </c:pt>
                <c:pt idx="207">
                  <c:v>177.351059697338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C-1747-AC90-FF1413A10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37788352"/>
        <c:axId val="70999496"/>
      </c:lineChart>
      <c:catAx>
        <c:axId val="37788352"/>
        <c:scaling>
          <c:orientation val="minMax"/>
        </c:scaling>
        <c:delete val="0"/>
        <c:axPos val="b"/>
        <c:numFmt formatCode="yyyy\-mm\-dd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0999496"/>
        <c:crosses val="autoZero"/>
        <c:auto val="1"/>
        <c:lblAlgn val="ctr"/>
        <c:lblOffset val="100"/>
        <c:noMultiLvlLbl val="0"/>
      </c:catAx>
      <c:valAx>
        <c:axId val="70999496"/>
        <c:scaling>
          <c:orientation val="minMax"/>
          <c:min val="80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IPN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7788352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Indeks priuštivosti nekretnina (IPN) – postojeći objekti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34-35 Postojeci'!$I$5</c:f>
              <c:strCache>
                <c:ptCount val="1"/>
                <c:pt idx="0">
                  <c:v>Indeks priuštivosti postojećih stambenih objekata (IPN) koje se kupuju na kredit (2007:10 = 100)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34-35 Postojeci'!$A$6:$A$225</c:f>
              <c:strCache>
                <c:ptCount val="220"/>
                <c:pt idx="0">
                  <c:v>2007.</c:v>
                </c:pt>
                <c:pt idx="3">
                  <c:v>2008.</c:v>
                </c:pt>
                <c:pt idx="15">
                  <c:v>2009.</c:v>
                </c:pt>
                <c:pt idx="27">
                  <c:v>2010.</c:v>
                </c:pt>
                <c:pt idx="39">
                  <c:v>2011.</c:v>
                </c:pt>
                <c:pt idx="51">
                  <c:v>2012.</c:v>
                </c:pt>
                <c:pt idx="63">
                  <c:v>2013.</c:v>
                </c:pt>
                <c:pt idx="75">
                  <c:v>2014.</c:v>
                </c:pt>
                <c:pt idx="87">
                  <c:v>2015.</c:v>
                </c:pt>
                <c:pt idx="99">
                  <c:v>2016.</c:v>
                </c:pt>
                <c:pt idx="111">
                  <c:v>2017.</c:v>
                </c:pt>
                <c:pt idx="123">
                  <c:v>2018.</c:v>
                </c:pt>
                <c:pt idx="135">
                  <c:v>2019.</c:v>
                </c:pt>
                <c:pt idx="147">
                  <c:v>2020.</c:v>
                </c:pt>
                <c:pt idx="159">
                  <c:v>2021.</c:v>
                </c:pt>
                <c:pt idx="171">
                  <c:v>2022.</c:v>
                </c:pt>
                <c:pt idx="183">
                  <c:v>2023.</c:v>
                </c:pt>
                <c:pt idx="195">
                  <c:v>2024.</c:v>
                </c:pt>
                <c:pt idx="207">
                  <c:v>2025.</c:v>
                </c:pt>
                <c:pt idx="219">
                  <c:v>2026.</c:v>
                </c:pt>
              </c:strCache>
            </c:strRef>
          </c:cat>
          <c:val>
            <c:numRef>
              <c:f>'Slika 34-35 Postojeci'!$I$6:$I$225</c:f>
              <c:numCache>
                <c:formatCode>0.0</c:formatCode>
                <c:ptCount val="220"/>
                <c:pt idx="0">
                  <c:v>100</c:v>
                </c:pt>
                <c:pt idx="1">
                  <c:v>104.961583588247</c:v>
                </c:pt>
                <c:pt idx="2">
                  <c:v>102.884924017872</c:v>
                </c:pt>
                <c:pt idx="3">
                  <c:v>107.289916596333</c:v>
                </c:pt>
                <c:pt idx="4">
                  <c:v>101.349617913361</c:v>
                </c:pt>
                <c:pt idx="5">
                  <c:v>100.54582951543399</c:v>
                </c:pt>
                <c:pt idx="6">
                  <c:v>99.572560506955298</c:v>
                </c:pt>
                <c:pt idx="7">
                  <c:v>101.507939856685</c:v>
                </c:pt>
                <c:pt idx="8">
                  <c:v>100.799204312472</c:v>
                </c:pt>
                <c:pt idx="9">
                  <c:v>100.8219454134</c:v>
                </c:pt>
                <c:pt idx="10">
                  <c:v>98.917404462616304</c:v>
                </c:pt>
                <c:pt idx="11">
                  <c:v>99.477907180327804</c:v>
                </c:pt>
                <c:pt idx="12">
                  <c:v>100.929959833895</c:v>
                </c:pt>
                <c:pt idx="13">
                  <c:v>104.136803268343</c:v>
                </c:pt>
                <c:pt idx="14">
                  <c:v>104.780891529683</c:v>
                </c:pt>
                <c:pt idx="15">
                  <c:v>102.48226883939201</c:v>
                </c:pt>
                <c:pt idx="16">
                  <c:v>101.46061925767199</c:v>
                </c:pt>
                <c:pt idx="17">
                  <c:v>105.770985016788</c:v>
                </c:pt>
                <c:pt idx="18">
                  <c:v>105.69673557651601</c:v>
                </c:pt>
                <c:pt idx="19">
                  <c:v>107.44351546838899</c:v>
                </c:pt>
                <c:pt idx="20">
                  <c:v>109.89613236148899</c:v>
                </c:pt>
                <c:pt idx="21">
                  <c:v>107.711037244247</c:v>
                </c:pt>
                <c:pt idx="22">
                  <c:v>107.631752926536</c:v>
                </c:pt>
                <c:pt idx="23">
                  <c:v>106.17894014812001</c:v>
                </c:pt>
                <c:pt idx="24">
                  <c:v>108.27789174334799</c:v>
                </c:pt>
                <c:pt idx="25">
                  <c:v>109.69250199605101</c:v>
                </c:pt>
                <c:pt idx="26">
                  <c:v>110.37821763013</c:v>
                </c:pt>
                <c:pt idx="27">
                  <c:v>109.854865340763</c:v>
                </c:pt>
                <c:pt idx="28">
                  <c:v>108.595602750857</c:v>
                </c:pt>
                <c:pt idx="29">
                  <c:v>112.64295287341299</c:v>
                </c:pt>
                <c:pt idx="30">
                  <c:v>110.579028671432</c:v>
                </c:pt>
                <c:pt idx="31">
                  <c:v>110.671809968782</c:v>
                </c:pt>
                <c:pt idx="32">
                  <c:v>113.59505514184499</c:v>
                </c:pt>
                <c:pt idx="33">
                  <c:v>112.974637388188</c:v>
                </c:pt>
                <c:pt idx="34">
                  <c:v>115.57003331200499</c:v>
                </c:pt>
                <c:pt idx="35">
                  <c:v>113.25549030252</c:v>
                </c:pt>
                <c:pt idx="36">
                  <c:v>116.293836803945</c:v>
                </c:pt>
                <c:pt idx="37">
                  <c:v>121.36171525044401</c:v>
                </c:pt>
                <c:pt idx="38">
                  <c:v>120.11076542238899</c:v>
                </c:pt>
                <c:pt idx="39">
                  <c:v>118.12544712928</c:v>
                </c:pt>
                <c:pt idx="40">
                  <c:v>116.205025679635</c:v>
                </c:pt>
                <c:pt idx="41">
                  <c:v>122.230176498264</c:v>
                </c:pt>
                <c:pt idx="42">
                  <c:v>121.833139654611</c:v>
                </c:pt>
                <c:pt idx="43">
                  <c:v>124.07872780939501</c:v>
                </c:pt>
                <c:pt idx="44">
                  <c:v>129.24599240158301</c:v>
                </c:pt>
                <c:pt idx="45">
                  <c:v>126.426049882358</c:v>
                </c:pt>
                <c:pt idx="46">
                  <c:v>130.77181748795499</c:v>
                </c:pt>
                <c:pt idx="47">
                  <c:v>127.50432854207401</c:v>
                </c:pt>
                <c:pt idx="48">
                  <c:v>127.851817524213</c:v>
                </c:pt>
                <c:pt idx="49">
                  <c:v>133.708672570836</c:v>
                </c:pt>
                <c:pt idx="50">
                  <c:v>124.53436144721699</c:v>
                </c:pt>
                <c:pt idx="51">
                  <c:v>123.442257832688</c:v>
                </c:pt>
                <c:pt idx="52">
                  <c:v>122.32373568083401</c:v>
                </c:pt>
                <c:pt idx="53">
                  <c:v>130.64176036912201</c:v>
                </c:pt>
                <c:pt idx="54">
                  <c:v>127.749933970613</c:v>
                </c:pt>
                <c:pt idx="55">
                  <c:v>130.27990477743799</c:v>
                </c:pt>
                <c:pt idx="56">
                  <c:v>128.52346000904501</c:v>
                </c:pt>
                <c:pt idx="57">
                  <c:v>126.386727198109</c:v>
                </c:pt>
                <c:pt idx="58">
                  <c:v>129.93553098781999</c:v>
                </c:pt>
                <c:pt idx="59">
                  <c:v>126.54644570397799</c:v>
                </c:pt>
                <c:pt idx="60">
                  <c:v>131.048821592856</c:v>
                </c:pt>
                <c:pt idx="61">
                  <c:v>137.24888540923601</c:v>
                </c:pt>
                <c:pt idx="62">
                  <c:v>134.56320391700601</c:v>
                </c:pt>
                <c:pt idx="63">
                  <c:v>133.44430828674999</c:v>
                </c:pt>
                <c:pt idx="64">
                  <c:v>132.861234542403</c:v>
                </c:pt>
                <c:pt idx="65">
                  <c:v>138.44326094250999</c:v>
                </c:pt>
                <c:pt idx="66">
                  <c:v>137.141107359355</c:v>
                </c:pt>
                <c:pt idx="67">
                  <c:v>139.31346354268899</c:v>
                </c:pt>
                <c:pt idx="68">
                  <c:v>137.93496706390999</c:v>
                </c:pt>
                <c:pt idx="69">
                  <c:v>139.56046329944601</c:v>
                </c:pt>
                <c:pt idx="70">
                  <c:v>140.13743756809501</c:v>
                </c:pt>
                <c:pt idx="71">
                  <c:v>138.371662464276</c:v>
                </c:pt>
                <c:pt idx="72">
                  <c:v>140.52951479336099</c:v>
                </c:pt>
                <c:pt idx="73">
                  <c:v>143.25809203342601</c:v>
                </c:pt>
                <c:pt idx="74">
                  <c:v>141.10793919389801</c:v>
                </c:pt>
                <c:pt idx="75">
                  <c:v>152.35306458455</c:v>
                </c:pt>
                <c:pt idx="76">
                  <c:v>139.38736087940299</c:v>
                </c:pt>
                <c:pt idx="77">
                  <c:v>146.817514003984</c:v>
                </c:pt>
                <c:pt idx="78">
                  <c:v>139.57946271350599</c:v>
                </c:pt>
                <c:pt idx="79">
                  <c:v>140.05135673534701</c:v>
                </c:pt>
                <c:pt idx="80">
                  <c:v>139.948064878607</c:v>
                </c:pt>
                <c:pt idx="81">
                  <c:v>142.534207043517</c:v>
                </c:pt>
                <c:pt idx="82">
                  <c:v>144.90294379853299</c:v>
                </c:pt>
                <c:pt idx="83">
                  <c:v>142.53242131871201</c:v>
                </c:pt>
                <c:pt idx="84">
                  <c:v>145.61269882029401</c:v>
                </c:pt>
                <c:pt idx="85">
                  <c:v>147.76080724498499</c:v>
                </c:pt>
                <c:pt idx="86">
                  <c:v>149.670371415619</c:v>
                </c:pt>
                <c:pt idx="87">
                  <c:v>143.11984347989099</c:v>
                </c:pt>
                <c:pt idx="88">
                  <c:v>144.299166519773</c:v>
                </c:pt>
                <c:pt idx="89">
                  <c:v>147.89005262217401</c:v>
                </c:pt>
                <c:pt idx="90">
                  <c:v>149.04249305720899</c:v>
                </c:pt>
                <c:pt idx="91">
                  <c:v>149.499009831065</c:v>
                </c:pt>
                <c:pt idx="92">
                  <c:v>150.773545038028</c:v>
                </c:pt>
                <c:pt idx="93">
                  <c:v>146.68522210366399</c:v>
                </c:pt>
                <c:pt idx="94">
                  <c:v>149.924358573896</c:v>
                </c:pt>
                <c:pt idx="95">
                  <c:v>148.90222966305799</c:v>
                </c:pt>
                <c:pt idx="96">
                  <c:v>152.431657410952</c:v>
                </c:pt>
                <c:pt idx="97">
                  <c:v>151.32253438033999</c:v>
                </c:pt>
                <c:pt idx="98">
                  <c:v>145.240397142056</c:v>
                </c:pt>
                <c:pt idx="99">
                  <c:v>143.43012433572699</c:v>
                </c:pt>
                <c:pt idx="100">
                  <c:v>143.335166126622</c:v>
                </c:pt>
                <c:pt idx="101">
                  <c:v>145.068973038992</c:v>
                </c:pt>
                <c:pt idx="102">
                  <c:v>146.418596429281</c:v>
                </c:pt>
                <c:pt idx="103">
                  <c:v>152.547628867914</c:v>
                </c:pt>
                <c:pt idx="104">
                  <c:v>152.45880832876901</c:v>
                </c:pt>
                <c:pt idx="105">
                  <c:v>149.975436168128</c:v>
                </c:pt>
                <c:pt idx="106">
                  <c:v>155.28194359055701</c:v>
                </c:pt>
                <c:pt idx="107">
                  <c:v>155.57225387203499</c:v>
                </c:pt>
                <c:pt idx="108">
                  <c:v>157.838083935893</c:v>
                </c:pt>
                <c:pt idx="109">
                  <c:v>163.73167136725701</c:v>
                </c:pt>
                <c:pt idx="110">
                  <c:v>165.786547664571</c:v>
                </c:pt>
                <c:pt idx="111">
                  <c:v>161.07488428345599</c:v>
                </c:pt>
                <c:pt idx="112">
                  <c:v>168.90073400718501</c:v>
                </c:pt>
                <c:pt idx="113">
                  <c:v>173.784348288389</c:v>
                </c:pt>
                <c:pt idx="114">
                  <c:v>167.62304928316701</c:v>
                </c:pt>
                <c:pt idx="115">
                  <c:v>168.56601047782499</c:v>
                </c:pt>
                <c:pt idx="116">
                  <c:v>165.862760179529</c:v>
                </c:pt>
                <c:pt idx="117">
                  <c:v>162.23885583644699</c:v>
                </c:pt>
                <c:pt idx="118">
                  <c:v>167.79493550539999</c:v>
                </c:pt>
                <c:pt idx="119">
                  <c:v>166.84184569584801</c:v>
                </c:pt>
                <c:pt idx="120">
                  <c:v>166.48597983667901</c:v>
                </c:pt>
                <c:pt idx="121">
                  <c:v>169.20291985075599</c:v>
                </c:pt>
                <c:pt idx="122">
                  <c:v>162.086002306159</c:v>
                </c:pt>
                <c:pt idx="123">
                  <c:v>159.201082929161</c:v>
                </c:pt>
                <c:pt idx="124">
                  <c:v>162.49252338271299</c:v>
                </c:pt>
                <c:pt idx="125">
                  <c:v>167.14914781952299</c:v>
                </c:pt>
                <c:pt idx="126">
                  <c:v>166.23910090916499</c:v>
                </c:pt>
                <c:pt idx="127">
                  <c:v>168.29015089398601</c:v>
                </c:pt>
                <c:pt idx="128">
                  <c:v>166.404213812249</c:v>
                </c:pt>
                <c:pt idx="129">
                  <c:v>164.21068017620101</c:v>
                </c:pt>
                <c:pt idx="130">
                  <c:v>164.07815804262199</c:v>
                </c:pt>
                <c:pt idx="131">
                  <c:v>158.73269749068501</c:v>
                </c:pt>
                <c:pt idx="132">
                  <c:v>157.63207438661101</c:v>
                </c:pt>
                <c:pt idx="133">
                  <c:v>164.27622838407001</c:v>
                </c:pt>
                <c:pt idx="134">
                  <c:v>161.292585291877</c:v>
                </c:pt>
                <c:pt idx="135">
                  <c:v>160.70843232111699</c:v>
                </c:pt>
                <c:pt idx="136">
                  <c:v>162.66400965639701</c:v>
                </c:pt>
                <c:pt idx="137">
                  <c:v>164.255559859144</c:v>
                </c:pt>
                <c:pt idx="138">
                  <c:v>161.989537130949</c:v>
                </c:pt>
                <c:pt idx="139">
                  <c:v>162.34320368400799</c:v>
                </c:pt>
                <c:pt idx="140">
                  <c:v>162.61601065760999</c:v>
                </c:pt>
                <c:pt idx="141">
                  <c:v>161.70731987420501</c:v>
                </c:pt>
                <c:pt idx="142">
                  <c:v>161.88599179334099</c:v>
                </c:pt>
                <c:pt idx="143">
                  <c:v>160.76839927047101</c:v>
                </c:pt>
                <c:pt idx="144">
                  <c:v>168.29957463261499</c:v>
                </c:pt>
                <c:pt idx="145">
                  <c:v>165.88174689167201</c:v>
                </c:pt>
                <c:pt idx="146">
                  <c:v>160.50575090955499</c:v>
                </c:pt>
                <c:pt idx="147">
                  <c:v>163.29656613288699</c:v>
                </c:pt>
                <c:pt idx="148">
                  <c:v>162.46075401297099</c:v>
                </c:pt>
                <c:pt idx="149">
                  <c:v>159.814578648935</c:v>
                </c:pt>
                <c:pt idx="150">
                  <c:v>149.54025520174599</c:v>
                </c:pt>
                <c:pt idx="151">
                  <c:v>155.959019679861</c:v>
                </c:pt>
                <c:pt idx="152">
                  <c:v>160.19485522209399</c:v>
                </c:pt>
                <c:pt idx="153">
                  <c:v>159.06602545196199</c:v>
                </c:pt>
                <c:pt idx="154">
                  <c:v>158.467252187225</c:v>
                </c:pt>
                <c:pt idx="155">
                  <c:v>154.352508547013</c:v>
                </c:pt>
                <c:pt idx="156">
                  <c:v>160.15266848365201</c:v>
                </c:pt>
                <c:pt idx="157">
                  <c:v>164.25410953452101</c:v>
                </c:pt>
                <c:pt idx="158">
                  <c:v>166.50029160717301</c:v>
                </c:pt>
                <c:pt idx="159">
                  <c:v>163.730166780769</c:v>
                </c:pt>
                <c:pt idx="160">
                  <c:v>160.57755989067201</c:v>
                </c:pt>
                <c:pt idx="161">
                  <c:v>163.90205631023599</c:v>
                </c:pt>
                <c:pt idx="162">
                  <c:v>164.48807185716601</c:v>
                </c:pt>
                <c:pt idx="163">
                  <c:v>165.95607520375799</c:v>
                </c:pt>
                <c:pt idx="164">
                  <c:v>168.286971976568</c:v>
                </c:pt>
                <c:pt idx="165">
                  <c:v>161.145454734791</c:v>
                </c:pt>
                <c:pt idx="166">
                  <c:v>157.712718045141</c:v>
                </c:pt>
                <c:pt idx="167">
                  <c:v>157.080357368911</c:v>
                </c:pt>
                <c:pt idx="168">
                  <c:v>156.16947173703301</c:v>
                </c:pt>
                <c:pt idx="169">
                  <c:v>159.21134692869799</c:v>
                </c:pt>
                <c:pt idx="170">
                  <c:v>156.953956208287</c:v>
                </c:pt>
                <c:pt idx="171">
                  <c:v>156.86128187959301</c:v>
                </c:pt>
                <c:pt idx="172">
                  <c:v>155.97612896528099</c:v>
                </c:pt>
                <c:pt idx="173">
                  <c:v>158.60610526625999</c:v>
                </c:pt>
                <c:pt idx="174">
                  <c:v>161.474582456284</c:v>
                </c:pt>
                <c:pt idx="175">
                  <c:v>160.73756453623699</c:v>
                </c:pt>
                <c:pt idx="176">
                  <c:v>159.79969424009499</c:v>
                </c:pt>
                <c:pt idx="177">
                  <c:v>151.192225490179</c:v>
                </c:pt>
                <c:pt idx="178">
                  <c:v>149.87424750704301</c:v>
                </c:pt>
                <c:pt idx="179">
                  <c:v>144.63794226892301</c:v>
                </c:pt>
                <c:pt idx="180">
                  <c:v>143.98419958674799</c:v>
                </c:pt>
                <c:pt idx="181">
                  <c:v>135.17509028483499</c:v>
                </c:pt>
                <c:pt idx="182">
                  <c:v>143.28972074620401</c:v>
                </c:pt>
                <c:pt idx="183">
                  <c:v>146.75345561400499</c:v>
                </c:pt>
                <c:pt idx="184">
                  <c:v>134.504478302557</c:v>
                </c:pt>
                <c:pt idx="185">
                  <c:v>147.10220194295599</c:v>
                </c:pt>
                <c:pt idx="186">
                  <c:v>145.26545834038299</c:v>
                </c:pt>
                <c:pt idx="187">
                  <c:v>145.72885091843099</c:v>
                </c:pt>
                <c:pt idx="188">
                  <c:v>146.63940709444401</c:v>
                </c:pt>
                <c:pt idx="189">
                  <c:v>142.253188944892</c:v>
                </c:pt>
                <c:pt idx="190">
                  <c:v>141.966526317827</c:v>
                </c:pt>
                <c:pt idx="191">
                  <c:v>140.37184326107899</c:v>
                </c:pt>
                <c:pt idx="192">
                  <c:v>139.15577564799099</c:v>
                </c:pt>
                <c:pt idx="193">
                  <c:v>140.36074745642699</c:v>
                </c:pt>
                <c:pt idx="194">
                  <c:v>137.874744371003</c:v>
                </c:pt>
                <c:pt idx="195">
                  <c:v>142.435738948938</c:v>
                </c:pt>
                <c:pt idx="196">
                  <c:v>141.899082246098</c:v>
                </c:pt>
                <c:pt idx="197">
                  <c:v>148.569593069554</c:v>
                </c:pt>
                <c:pt idx="198">
                  <c:v>145.802515034566</c:v>
                </c:pt>
                <c:pt idx="199">
                  <c:v>143.91208602214499</c:v>
                </c:pt>
                <c:pt idx="200">
                  <c:v>141.658384253642</c:v>
                </c:pt>
                <c:pt idx="201">
                  <c:v>139.74540137596</c:v>
                </c:pt>
                <c:pt idx="202">
                  <c:v>140.650367064638</c:v>
                </c:pt>
                <c:pt idx="203">
                  <c:v>140.20441264861199</c:v>
                </c:pt>
                <c:pt idx="204">
                  <c:v>141.42797485149899</c:v>
                </c:pt>
                <c:pt idx="205">
                  <c:v>143.87704209505699</c:v>
                </c:pt>
                <c:pt idx="206">
                  <c:v>142.11101350276999</c:v>
                </c:pt>
                <c:pt idx="207">
                  <c:v>144.28381234700399</c:v>
                </c:pt>
                <c:pt idx="208">
                  <c:v>149.17519348514901</c:v>
                </c:pt>
                <c:pt idx="209">
                  <c:v>153.36449264424101</c:v>
                </c:pt>
                <c:pt idx="210">
                  <c:v>150.520958906022</c:v>
                </c:pt>
                <c:pt idx="211">
                  <c:v>149.33059513141001</c:v>
                </c:pt>
                <c:pt idx="212">
                  <c:v>146.90772339270899</c:v>
                </c:pt>
                <c:pt idx="213">
                  <c:v>144.27353239681901</c:v>
                </c:pt>
                <c:pt idx="214">
                  <c:v>143.45213500507401</c:v>
                </c:pt>
                <c:pt idx="215">
                  <c:v>142.91849005617399</c:v>
                </c:pt>
                <c:pt idx="216">
                  <c:v>142.32498647357201</c:v>
                </c:pt>
                <c:pt idx="217">
                  <c:v>143.50531135253399</c:v>
                </c:pt>
                <c:pt idx="218">
                  <c:v>141.19934265062099</c:v>
                </c:pt>
                <c:pt idx="219">
                  <c:v>141.20030529653201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2-4944-B283-F69A976DD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95841829"/>
        <c:axId val="18824633"/>
      </c:lineChart>
      <c:catAx>
        <c:axId val="958418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18824633"/>
        <c:crosses val="autoZero"/>
        <c:auto val="1"/>
        <c:lblAlgn val="ctr"/>
        <c:lblOffset val="100"/>
        <c:noMultiLvlLbl val="0"/>
      </c:catAx>
      <c:valAx>
        <c:axId val="1882463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IPN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95841829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Cijene stanova po m² – raspodjela po gradovima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36'!$C$5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A6A6A0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36'!$A$6:$A$31</c:f>
              <c:strCache>
                <c:ptCount val="26"/>
                <c:pt idx="0">
                  <c:v>Split</c:v>
                </c:pt>
                <c:pt idx="1">
                  <c:v>Dubrovnik</c:v>
                </c:pt>
                <c:pt idx="2">
                  <c:v>Grad Zagreb</c:v>
                </c:pt>
                <c:pt idx="3">
                  <c:v>Zadar</c:v>
                </c:pt>
                <c:pt idx="4">
                  <c:v>Rijeka</c:v>
                </c:pt>
                <c:pt idx="5">
                  <c:v>Kaštela</c:v>
                </c:pt>
                <c:pt idx="6">
                  <c:v>Pula - Pola</c:v>
                </c:pt>
                <c:pt idx="7">
                  <c:v>Šibenik</c:v>
                </c:pt>
                <c:pt idx="8">
                  <c:v>Samobor</c:v>
                </c:pt>
                <c:pt idx="9">
                  <c:v>Velika Gorica</c:v>
                </c:pt>
                <c:pt idx="10">
                  <c:v>Krapina</c:v>
                </c:pt>
                <c:pt idx="11">
                  <c:v>Pazin</c:v>
                </c:pt>
                <c:pt idx="12">
                  <c:v>Varaždin</c:v>
                </c:pt>
                <c:pt idx="13">
                  <c:v>Koprivnica</c:v>
                </c:pt>
                <c:pt idx="14">
                  <c:v>Karlovac</c:v>
                </c:pt>
                <c:pt idx="15">
                  <c:v>Čakovec</c:v>
                </c:pt>
                <c:pt idx="16">
                  <c:v>Osijek</c:v>
                </c:pt>
                <c:pt idx="17">
                  <c:v>Bjelovar</c:v>
                </c:pt>
                <c:pt idx="18">
                  <c:v>Virovitica</c:v>
                </c:pt>
                <c:pt idx="19">
                  <c:v>Slavonski Brod</c:v>
                </c:pt>
                <c:pt idx="20">
                  <c:v>Vinkovci</c:v>
                </c:pt>
                <c:pt idx="21">
                  <c:v>Sisak</c:v>
                </c:pt>
                <c:pt idx="22">
                  <c:v>Gospić</c:v>
                </c:pt>
                <c:pt idx="23">
                  <c:v>Požega</c:v>
                </c:pt>
                <c:pt idx="24">
                  <c:v>Vukovar</c:v>
                </c:pt>
                <c:pt idx="25">
                  <c:v>Izvor: EIZ, MPGI  ·  obrada: Ekonomski lab / Arhivanalitika</c:v>
                </c:pt>
              </c:strCache>
            </c:strRef>
          </c:cat>
          <c:val>
            <c:numRef>
              <c:f>'Slika 36'!$C$6:$C$31</c:f>
              <c:numCache>
                <c:formatCode>General</c:formatCode>
                <c:ptCount val="26"/>
                <c:pt idx="0">
                  <c:v>3376</c:v>
                </c:pt>
                <c:pt idx="1">
                  <c:v>3034</c:v>
                </c:pt>
                <c:pt idx="2">
                  <c:v>2405</c:v>
                </c:pt>
                <c:pt idx="3">
                  <c:v>2379</c:v>
                </c:pt>
                <c:pt idx="4">
                  <c:v>2286</c:v>
                </c:pt>
                <c:pt idx="5">
                  <c:v>1875</c:v>
                </c:pt>
                <c:pt idx="6">
                  <c:v>1921</c:v>
                </c:pt>
                <c:pt idx="7">
                  <c:v>1773</c:v>
                </c:pt>
                <c:pt idx="8">
                  <c:v>1887</c:v>
                </c:pt>
                <c:pt idx="9">
                  <c:v>1842</c:v>
                </c:pt>
                <c:pt idx="10">
                  <c:v>2033</c:v>
                </c:pt>
                <c:pt idx="11">
                  <c:v>1857</c:v>
                </c:pt>
                <c:pt idx="12">
                  <c:v>1717</c:v>
                </c:pt>
                <c:pt idx="13">
                  <c:v>1836</c:v>
                </c:pt>
                <c:pt idx="14">
                  <c:v>1457</c:v>
                </c:pt>
                <c:pt idx="15">
                  <c:v>1383</c:v>
                </c:pt>
                <c:pt idx="16">
                  <c:v>1273</c:v>
                </c:pt>
                <c:pt idx="17">
                  <c:v>1371</c:v>
                </c:pt>
                <c:pt idx="18">
                  <c:v>1225</c:v>
                </c:pt>
                <c:pt idx="19">
                  <c:v>1277</c:v>
                </c:pt>
                <c:pt idx="20">
                  <c:v>1148</c:v>
                </c:pt>
                <c:pt idx="21">
                  <c:v>875</c:v>
                </c:pt>
                <c:pt idx="22">
                  <c:v>927</c:v>
                </c:pt>
                <c:pt idx="23">
                  <c:v>884</c:v>
                </c:pt>
                <c:pt idx="24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DC4A-AA93-A8B696AE6B94}"/>
            </c:ext>
          </c:extLst>
        </c:ser>
        <c:ser>
          <c:idx val="1"/>
          <c:order val="1"/>
          <c:tx>
            <c:strRef>
              <c:f>'Slika 36'!$D$5</c:f>
              <c:strCache>
                <c:ptCount val="1"/>
                <c:pt idx="0">
                  <c:v>Medijan</c:v>
                </c:pt>
              </c:strCache>
            </c:strRef>
          </c:tx>
          <c:spPr>
            <a:solidFill>
              <a:srgbClr val="1F3B66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36'!$A$6:$A$31</c:f>
              <c:strCache>
                <c:ptCount val="26"/>
                <c:pt idx="0">
                  <c:v>Split</c:v>
                </c:pt>
                <c:pt idx="1">
                  <c:v>Dubrovnik</c:v>
                </c:pt>
                <c:pt idx="2">
                  <c:v>Grad Zagreb</c:v>
                </c:pt>
                <c:pt idx="3">
                  <c:v>Zadar</c:v>
                </c:pt>
                <c:pt idx="4">
                  <c:v>Rijeka</c:v>
                </c:pt>
                <c:pt idx="5">
                  <c:v>Kaštela</c:v>
                </c:pt>
                <c:pt idx="6">
                  <c:v>Pula - Pola</c:v>
                </c:pt>
                <c:pt idx="7">
                  <c:v>Šibenik</c:v>
                </c:pt>
                <c:pt idx="8">
                  <c:v>Samobor</c:v>
                </c:pt>
                <c:pt idx="9">
                  <c:v>Velika Gorica</c:v>
                </c:pt>
                <c:pt idx="10">
                  <c:v>Krapina</c:v>
                </c:pt>
                <c:pt idx="11">
                  <c:v>Pazin</c:v>
                </c:pt>
                <c:pt idx="12">
                  <c:v>Varaždin</c:v>
                </c:pt>
                <c:pt idx="13">
                  <c:v>Koprivnica</c:v>
                </c:pt>
                <c:pt idx="14">
                  <c:v>Karlovac</c:v>
                </c:pt>
                <c:pt idx="15">
                  <c:v>Čakovec</c:v>
                </c:pt>
                <c:pt idx="16">
                  <c:v>Osijek</c:v>
                </c:pt>
                <c:pt idx="17">
                  <c:v>Bjelovar</c:v>
                </c:pt>
                <c:pt idx="18">
                  <c:v>Virovitica</c:v>
                </c:pt>
                <c:pt idx="19">
                  <c:v>Slavonski Brod</c:v>
                </c:pt>
                <c:pt idx="20">
                  <c:v>Vinkovci</c:v>
                </c:pt>
                <c:pt idx="21">
                  <c:v>Sisak</c:v>
                </c:pt>
                <c:pt idx="22">
                  <c:v>Gospić</c:v>
                </c:pt>
                <c:pt idx="23">
                  <c:v>Požega</c:v>
                </c:pt>
                <c:pt idx="24">
                  <c:v>Vukovar</c:v>
                </c:pt>
                <c:pt idx="25">
                  <c:v>Izvor: EIZ, MPGI  ·  obrada: Ekonomski lab / Arhivanalitika</c:v>
                </c:pt>
              </c:strCache>
            </c:strRef>
          </c:cat>
          <c:val>
            <c:numRef>
              <c:f>'Slika 36'!$D$6:$D$31</c:f>
              <c:numCache>
                <c:formatCode>General</c:formatCode>
                <c:ptCount val="26"/>
                <c:pt idx="0">
                  <c:v>4067</c:v>
                </c:pt>
                <c:pt idx="1">
                  <c:v>3921</c:v>
                </c:pt>
                <c:pt idx="2">
                  <c:v>2917</c:v>
                </c:pt>
                <c:pt idx="3">
                  <c:v>2874</c:v>
                </c:pt>
                <c:pt idx="4">
                  <c:v>2808</c:v>
                </c:pt>
                <c:pt idx="5">
                  <c:v>2553</c:v>
                </c:pt>
                <c:pt idx="6">
                  <c:v>2456</c:v>
                </c:pt>
                <c:pt idx="7">
                  <c:v>2436</c:v>
                </c:pt>
                <c:pt idx="8">
                  <c:v>2371</c:v>
                </c:pt>
                <c:pt idx="9">
                  <c:v>2247</c:v>
                </c:pt>
                <c:pt idx="10">
                  <c:v>2232</c:v>
                </c:pt>
                <c:pt idx="11">
                  <c:v>2182</c:v>
                </c:pt>
                <c:pt idx="12">
                  <c:v>2128</c:v>
                </c:pt>
                <c:pt idx="13">
                  <c:v>2097</c:v>
                </c:pt>
                <c:pt idx="14">
                  <c:v>1813</c:v>
                </c:pt>
                <c:pt idx="15">
                  <c:v>1757</c:v>
                </c:pt>
                <c:pt idx="16">
                  <c:v>1666</c:v>
                </c:pt>
                <c:pt idx="17">
                  <c:v>1624</c:v>
                </c:pt>
                <c:pt idx="18">
                  <c:v>1519</c:v>
                </c:pt>
                <c:pt idx="19">
                  <c:v>1488</c:v>
                </c:pt>
                <c:pt idx="20">
                  <c:v>1441</c:v>
                </c:pt>
                <c:pt idx="21">
                  <c:v>1325</c:v>
                </c:pt>
                <c:pt idx="22">
                  <c:v>1229</c:v>
                </c:pt>
                <c:pt idx="23">
                  <c:v>1189</c:v>
                </c:pt>
                <c:pt idx="24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FC-DC4A-AA93-A8B696AE6B94}"/>
            </c:ext>
          </c:extLst>
        </c:ser>
        <c:ser>
          <c:idx val="2"/>
          <c:order val="2"/>
          <c:tx>
            <c:strRef>
              <c:f>'Slika 36'!$E$5</c:f>
              <c:strCache>
                <c:ptCount val="1"/>
                <c:pt idx="0">
                  <c:v>P75</c:v>
                </c:pt>
              </c:strCache>
            </c:strRef>
          </c:tx>
          <c:spPr>
            <a:solidFill>
              <a:srgbClr val="A6A6A0"/>
            </a:solidFill>
            <a:ln w="126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36'!$A$6:$A$31</c:f>
              <c:strCache>
                <c:ptCount val="26"/>
                <c:pt idx="0">
                  <c:v>Split</c:v>
                </c:pt>
                <c:pt idx="1">
                  <c:v>Dubrovnik</c:v>
                </c:pt>
                <c:pt idx="2">
                  <c:v>Grad Zagreb</c:v>
                </c:pt>
                <c:pt idx="3">
                  <c:v>Zadar</c:v>
                </c:pt>
                <c:pt idx="4">
                  <c:v>Rijeka</c:v>
                </c:pt>
                <c:pt idx="5">
                  <c:v>Kaštela</c:v>
                </c:pt>
                <c:pt idx="6">
                  <c:v>Pula - Pola</c:v>
                </c:pt>
                <c:pt idx="7">
                  <c:v>Šibenik</c:v>
                </c:pt>
                <c:pt idx="8">
                  <c:v>Samobor</c:v>
                </c:pt>
                <c:pt idx="9">
                  <c:v>Velika Gorica</c:v>
                </c:pt>
                <c:pt idx="10">
                  <c:v>Krapina</c:v>
                </c:pt>
                <c:pt idx="11">
                  <c:v>Pazin</c:v>
                </c:pt>
                <c:pt idx="12">
                  <c:v>Varaždin</c:v>
                </c:pt>
                <c:pt idx="13">
                  <c:v>Koprivnica</c:v>
                </c:pt>
                <c:pt idx="14">
                  <c:v>Karlovac</c:v>
                </c:pt>
                <c:pt idx="15">
                  <c:v>Čakovec</c:v>
                </c:pt>
                <c:pt idx="16">
                  <c:v>Osijek</c:v>
                </c:pt>
                <c:pt idx="17">
                  <c:v>Bjelovar</c:v>
                </c:pt>
                <c:pt idx="18">
                  <c:v>Virovitica</c:v>
                </c:pt>
                <c:pt idx="19">
                  <c:v>Slavonski Brod</c:v>
                </c:pt>
                <c:pt idx="20">
                  <c:v>Vinkovci</c:v>
                </c:pt>
                <c:pt idx="21">
                  <c:v>Sisak</c:v>
                </c:pt>
                <c:pt idx="22">
                  <c:v>Gospić</c:v>
                </c:pt>
                <c:pt idx="23">
                  <c:v>Požega</c:v>
                </c:pt>
                <c:pt idx="24">
                  <c:v>Vukovar</c:v>
                </c:pt>
                <c:pt idx="25">
                  <c:v>Izvor: EIZ, MPGI  ·  obrada: Ekonomski lab / Arhivanalitika</c:v>
                </c:pt>
              </c:strCache>
            </c:strRef>
          </c:cat>
          <c:val>
            <c:numRef>
              <c:f>'Slika 36'!$E$6:$E$31</c:f>
              <c:numCache>
                <c:formatCode>General</c:formatCode>
                <c:ptCount val="26"/>
                <c:pt idx="0">
                  <c:v>4620</c:v>
                </c:pt>
                <c:pt idx="1">
                  <c:v>4815</c:v>
                </c:pt>
                <c:pt idx="2">
                  <c:v>3390</c:v>
                </c:pt>
                <c:pt idx="3">
                  <c:v>3506</c:v>
                </c:pt>
                <c:pt idx="4">
                  <c:v>3350</c:v>
                </c:pt>
                <c:pt idx="5">
                  <c:v>3232</c:v>
                </c:pt>
                <c:pt idx="6">
                  <c:v>2972</c:v>
                </c:pt>
                <c:pt idx="7">
                  <c:v>2868</c:v>
                </c:pt>
                <c:pt idx="8">
                  <c:v>2731</c:v>
                </c:pt>
                <c:pt idx="9">
                  <c:v>2589</c:v>
                </c:pt>
                <c:pt idx="10">
                  <c:v>2258</c:v>
                </c:pt>
                <c:pt idx="11">
                  <c:v>2512</c:v>
                </c:pt>
                <c:pt idx="12">
                  <c:v>2407</c:v>
                </c:pt>
                <c:pt idx="13">
                  <c:v>2293</c:v>
                </c:pt>
                <c:pt idx="14">
                  <c:v>2096</c:v>
                </c:pt>
                <c:pt idx="15">
                  <c:v>2110</c:v>
                </c:pt>
                <c:pt idx="16">
                  <c:v>2101</c:v>
                </c:pt>
                <c:pt idx="17">
                  <c:v>1885</c:v>
                </c:pt>
                <c:pt idx="18">
                  <c:v>1839</c:v>
                </c:pt>
                <c:pt idx="19">
                  <c:v>1716</c:v>
                </c:pt>
                <c:pt idx="20">
                  <c:v>1693</c:v>
                </c:pt>
                <c:pt idx="21">
                  <c:v>1695</c:v>
                </c:pt>
                <c:pt idx="22">
                  <c:v>1603</c:v>
                </c:pt>
                <c:pt idx="23">
                  <c:v>1498</c:v>
                </c:pt>
                <c:pt idx="24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FC-DC4A-AA93-A8B696AE6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0762039"/>
        <c:axId val="40065672"/>
      </c:barChart>
      <c:catAx>
        <c:axId val="70762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0065672"/>
        <c:crosses val="autoZero"/>
        <c:auto val="1"/>
        <c:lblAlgn val="ctr"/>
        <c:lblOffset val="100"/>
        <c:noMultiLvlLbl val="0"/>
      </c:catAx>
      <c:valAx>
        <c:axId val="4006567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EUR/m²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0762039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Građevinske dozvole po stanovniku – samo stambene (EU i Hrvatska)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3'!$AG$32</c:f>
              <c:strCache>
                <c:ptCount val="1"/>
                <c:pt idx="0">
                  <c:v>Hrvatska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3'!$A$33:$A$53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3'!$AG$33:$AG$53</c:f>
              <c:numCache>
                <c:formatCode>0.00</c:formatCode>
                <c:ptCount val="21"/>
                <c:pt idx="0">
                  <c:v>0.53400000000000003</c:v>
                </c:pt>
                <c:pt idx="1">
                  <c:v>0.57999999999999996</c:v>
                </c:pt>
                <c:pt idx="2">
                  <c:v>0.55600000000000005</c:v>
                </c:pt>
                <c:pt idx="3">
                  <c:v>0.57999999999999996</c:v>
                </c:pt>
                <c:pt idx="4">
                  <c:v>0.441</c:v>
                </c:pt>
                <c:pt idx="5">
                  <c:v>0.34899999999999998</c:v>
                </c:pt>
                <c:pt idx="6">
                  <c:v>0.32600000000000001</c:v>
                </c:pt>
                <c:pt idx="7">
                  <c:v>0.21</c:v>
                </c:pt>
                <c:pt idx="8">
                  <c:v>0.188</c:v>
                </c:pt>
                <c:pt idx="9">
                  <c:v>0.19</c:v>
                </c:pt>
                <c:pt idx="10">
                  <c:v>0.16700000000000001</c:v>
                </c:pt>
                <c:pt idx="11">
                  <c:v>0.218</c:v>
                </c:pt>
                <c:pt idx="12">
                  <c:v>0.31900000000000001</c:v>
                </c:pt>
                <c:pt idx="13">
                  <c:v>0.32400000000000001</c:v>
                </c:pt>
                <c:pt idx="14">
                  <c:v>0.378</c:v>
                </c:pt>
                <c:pt idx="15">
                  <c:v>0.35599999999999998</c:v>
                </c:pt>
                <c:pt idx="16">
                  <c:v>0.437</c:v>
                </c:pt>
                <c:pt idx="17">
                  <c:v>0.51800000000000002</c:v>
                </c:pt>
                <c:pt idx="18">
                  <c:v>0.54500000000000004</c:v>
                </c:pt>
                <c:pt idx="19">
                  <c:v>0.56999999999999995</c:v>
                </c:pt>
                <c:pt idx="20">
                  <c:v>0.59399999999999997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4-694E-B3DD-B66D49853B47}"/>
            </c:ext>
          </c:extLst>
        </c:ser>
        <c:ser>
          <c:idx val="1"/>
          <c:order val="1"/>
          <c:tx>
            <c:strRef>
              <c:f>'Slika 3'!$AF$32</c:f>
              <c:strCache>
                <c:ptCount val="1"/>
                <c:pt idx="0">
                  <c:v>Europska unija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3'!$A$33:$A$53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3'!$AF$33:$AF$53</c:f>
              <c:numCache>
                <c:formatCode>0.00</c:formatCode>
                <c:ptCount val="21"/>
                <c:pt idx="0">
                  <c:v>0.78500000000000003</c:v>
                </c:pt>
                <c:pt idx="1">
                  <c:v>0.85399999999999998</c:v>
                </c:pt>
                <c:pt idx="2">
                  <c:v>0.79700000000000004</c:v>
                </c:pt>
                <c:pt idx="3">
                  <c:v>0.60699999999999998</c:v>
                </c:pt>
                <c:pt idx="4">
                  <c:v>0.443</c:v>
                </c:pt>
                <c:pt idx="5">
                  <c:v>0.42199999999999999</c:v>
                </c:pt>
                <c:pt idx="6">
                  <c:v>0.41599999999999998</c:v>
                </c:pt>
                <c:pt idx="7">
                  <c:v>0.36699999999999999</c:v>
                </c:pt>
                <c:pt idx="8">
                  <c:v>0.33300000000000002</c:v>
                </c:pt>
                <c:pt idx="9">
                  <c:v>0.33700000000000002</c:v>
                </c:pt>
                <c:pt idx="10">
                  <c:v>0.36699999999999999</c:v>
                </c:pt>
                <c:pt idx="11">
                  <c:v>0.41899999999999998</c:v>
                </c:pt>
                <c:pt idx="12">
                  <c:v>0.45400000000000001</c:v>
                </c:pt>
                <c:pt idx="13">
                  <c:v>0.47199999999999998</c:v>
                </c:pt>
                <c:pt idx="14">
                  <c:v>0.47499999999999998</c:v>
                </c:pt>
                <c:pt idx="15">
                  <c:v>0.46300000000000002</c:v>
                </c:pt>
                <c:pt idx="16">
                  <c:v>0.52900000000000003</c:v>
                </c:pt>
                <c:pt idx="17">
                  <c:v>0.48799999999999999</c:v>
                </c:pt>
                <c:pt idx="18">
                  <c:v>0.379</c:v>
                </c:pt>
                <c:pt idx="19">
                  <c:v>0.36399999999999999</c:v>
                </c:pt>
                <c:pt idx="20">
                  <c:v>0.38100000000000001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4-694E-B3DD-B66D49853B47}"/>
            </c:ext>
          </c:extLst>
        </c:ser>
        <c:ser>
          <c:idx val="2"/>
          <c:order val="2"/>
          <c:tx>
            <c:strRef>
              <c:f>'Slika 3'!$AD$32</c:f>
              <c:strCache>
                <c:ptCount val="1"/>
                <c:pt idx="0">
                  <c:v>Medijan</c:v>
                </c:pt>
              </c:strCache>
            </c:strRef>
          </c:tx>
          <c:spPr>
            <a:ln w="15840">
              <a:solidFill>
                <a:srgbClr val="6B6B6B"/>
              </a:solidFill>
              <a:prstDash val="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3'!$A$33:$A$53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3'!$AD$33:$AD$53</c:f>
              <c:numCache>
                <c:formatCode>0.00</c:formatCode>
                <c:ptCount val="21"/>
                <c:pt idx="0">
                  <c:v>0.66200000000000003</c:v>
                </c:pt>
                <c:pt idx="1">
                  <c:v>0.878</c:v>
                </c:pt>
                <c:pt idx="2">
                  <c:v>0.745</c:v>
                </c:pt>
                <c:pt idx="3">
                  <c:v>0.623</c:v>
                </c:pt>
                <c:pt idx="4">
                  <c:v>0.441</c:v>
                </c:pt>
                <c:pt idx="5">
                  <c:v>0.434</c:v>
                </c:pt>
                <c:pt idx="6">
                  <c:v>0.40200000000000002</c:v>
                </c:pt>
                <c:pt idx="7">
                  <c:v>0.33800000000000002</c:v>
                </c:pt>
                <c:pt idx="8">
                  <c:v>0.30299999999999999</c:v>
                </c:pt>
                <c:pt idx="9">
                  <c:v>0.371</c:v>
                </c:pt>
                <c:pt idx="10">
                  <c:v>0.43099999999999999</c:v>
                </c:pt>
                <c:pt idx="11">
                  <c:v>0.48099999999999998</c:v>
                </c:pt>
                <c:pt idx="12">
                  <c:v>0.53200000000000003</c:v>
                </c:pt>
                <c:pt idx="13">
                  <c:v>0.55300000000000005</c:v>
                </c:pt>
                <c:pt idx="14">
                  <c:v>0.55400000000000005</c:v>
                </c:pt>
                <c:pt idx="15">
                  <c:v>0.54300000000000004</c:v>
                </c:pt>
                <c:pt idx="16">
                  <c:v>0.63</c:v>
                </c:pt>
                <c:pt idx="17">
                  <c:v>0.59899999999999998</c:v>
                </c:pt>
                <c:pt idx="18">
                  <c:v>0.45500000000000002</c:v>
                </c:pt>
                <c:pt idx="19">
                  <c:v>0.42399999999999999</c:v>
                </c:pt>
                <c:pt idx="20">
                  <c:v>0.438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D4-694E-B3DD-B66D49853B47}"/>
            </c:ext>
          </c:extLst>
        </c:ser>
        <c:ser>
          <c:idx val="3"/>
          <c:order val="3"/>
          <c:tx>
            <c:strRef>
              <c:f>'Slika 3'!$AC$32</c:f>
              <c:strCache>
                <c:ptCount val="1"/>
                <c:pt idx="0">
                  <c:v>P25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3'!$A$33:$A$53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3'!$AC$33:$AC$53</c:f>
              <c:numCache>
                <c:formatCode>0.00</c:formatCode>
                <c:ptCount val="21"/>
                <c:pt idx="0">
                  <c:v>0.4385</c:v>
                </c:pt>
                <c:pt idx="1">
                  <c:v>0.52400000000000002</c:v>
                </c:pt>
                <c:pt idx="2">
                  <c:v>0.57400000000000007</c:v>
                </c:pt>
                <c:pt idx="3">
                  <c:v>0.47</c:v>
                </c:pt>
                <c:pt idx="4">
                  <c:v>0.35949999999999999</c:v>
                </c:pt>
                <c:pt idx="5">
                  <c:v>0.32950000000000002</c:v>
                </c:pt>
                <c:pt idx="6">
                  <c:v>0.3</c:v>
                </c:pt>
                <c:pt idx="7">
                  <c:v>0.2475</c:v>
                </c:pt>
                <c:pt idx="8">
                  <c:v>0.23449999999999999</c:v>
                </c:pt>
                <c:pt idx="9">
                  <c:v>0.25800000000000001</c:v>
                </c:pt>
                <c:pt idx="10">
                  <c:v>0.24349999999999999</c:v>
                </c:pt>
                <c:pt idx="11">
                  <c:v>0.29249999999999998</c:v>
                </c:pt>
                <c:pt idx="12">
                  <c:v>0.33950000000000002</c:v>
                </c:pt>
                <c:pt idx="13">
                  <c:v>0.39400000000000002</c:v>
                </c:pt>
                <c:pt idx="14">
                  <c:v>0.40300000000000002</c:v>
                </c:pt>
                <c:pt idx="15">
                  <c:v>0.38250000000000001</c:v>
                </c:pt>
                <c:pt idx="16">
                  <c:v>0.45200000000000001</c:v>
                </c:pt>
                <c:pt idx="17">
                  <c:v>0.4395</c:v>
                </c:pt>
                <c:pt idx="18">
                  <c:v>0.35050000000000003</c:v>
                </c:pt>
                <c:pt idx="19">
                  <c:v>0.33450000000000002</c:v>
                </c:pt>
                <c:pt idx="20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D4-694E-B3DD-B66D49853B47}"/>
            </c:ext>
          </c:extLst>
        </c:ser>
        <c:ser>
          <c:idx val="4"/>
          <c:order val="4"/>
          <c:tx>
            <c:strRef>
              <c:f>'Slika 3'!$AE$32</c:f>
              <c:strCache>
                <c:ptCount val="1"/>
                <c:pt idx="0">
                  <c:v>P75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3'!$A$33:$A$53</c:f>
              <c:numCache>
                <c:formatCode>0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'Slika 3'!$AE$33:$AE$53</c:f>
              <c:numCache>
                <c:formatCode>0.00</c:formatCode>
                <c:ptCount val="21"/>
                <c:pt idx="0">
                  <c:v>1.2654999999999998</c:v>
                </c:pt>
                <c:pt idx="1">
                  <c:v>1.1400000000000001</c:v>
                </c:pt>
                <c:pt idx="2">
                  <c:v>1.0535000000000001</c:v>
                </c:pt>
                <c:pt idx="3">
                  <c:v>0.96150000000000002</c:v>
                </c:pt>
                <c:pt idx="4">
                  <c:v>0.64500000000000002</c:v>
                </c:pt>
                <c:pt idx="5">
                  <c:v>0.68049999999999999</c:v>
                </c:pt>
                <c:pt idx="6">
                  <c:v>0.68099999999999994</c:v>
                </c:pt>
                <c:pt idx="7">
                  <c:v>0.53149999999999997</c:v>
                </c:pt>
                <c:pt idx="8">
                  <c:v>0.50249999999999995</c:v>
                </c:pt>
                <c:pt idx="9">
                  <c:v>0.50350000000000006</c:v>
                </c:pt>
                <c:pt idx="10">
                  <c:v>0.56099999999999994</c:v>
                </c:pt>
                <c:pt idx="11">
                  <c:v>0.621</c:v>
                </c:pt>
                <c:pt idx="12">
                  <c:v>0.72350000000000003</c:v>
                </c:pt>
                <c:pt idx="13">
                  <c:v>0.73550000000000004</c:v>
                </c:pt>
                <c:pt idx="14">
                  <c:v>0.66849999999999998</c:v>
                </c:pt>
                <c:pt idx="15">
                  <c:v>0.71049999999999991</c:v>
                </c:pt>
                <c:pt idx="16">
                  <c:v>0.85149999999999992</c:v>
                </c:pt>
                <c:pt idx="17">
                  <c:v>0.72499999999999998</c:v>
                </c:pt>
                <c:pt idx="18">
                  <c:v>0.59450000000000003</c:v>
                </c:pt>
                <c:pt idx="19">
                  <c:v>0.61850000000000005</c:v>
                </c:pt>
                <c:pt idx="20">
                  <c:v>0.59399999999999997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D4-694E-B3DD-B66D49853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34398542"/>
        <c:axId val="64391595"/>
      </c:lineChart>
      <c:catAx>
        <c:axId val="3439854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64391595"/>
        <c:crosses val="autoZero"/>
        <c:auto val="1"/>
        <c:lblAlgn val="ctr"/>
        <c:lblOffset val="100"/>
        <c:noMultiLvlLbl val="0"/>
      </c:catAx>
      <c:valAx>
        <c:axId val="6439159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m² po stanovniku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4398542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Hrvatska – dozvole za stambene zgrade: korisna površina (m²)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4'!$C$6</c:f>
              <c:strCache>
                <c:ptCount val="1"/>
                <c:pt idx="0">
                  <c:v>Mjesečno, tis. m²</c:v>
                </c:pt>
              </c:strCache>
            </c:strRef>
          </c:tx>
          <c:spPr>
            <a:ln w="15840">
              <a:solidFill>
                <a:srgbClr val="C77B0A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4'!$A$7:$A$202</c:f>
              <c:strCache>
                <c:ptCount val="196"/>
                <c:pt idx="0">
                  <c:v>2010-01</c:v>
                </c:pt>
                <c:pt idx="1">
                  <c:v>2010-02</c:v>
                </c:pt>
                <c:pt idx="2">
                  <c:v>2010-03</c:v>
                </c:pt>
                <c:pt idx="3">
                  <c:v>2010-04</c:v>
                </c:pt>
                <c:pt idx="4">
                  <c:v>2010-05</c:v>
                </c:pt>
                <c:pt idx="5">
                  <c:v>2010-06</c:v>
                </c:pt>
                <c:pt idx="6">
                  <c:v>2010-07</c:v>
                </c:pt>
                <c:pt idx="7">
                  <c:v>2010-08</c:v>
                </c:pt>
                <c:pt idx="8">
                  <c:v>2010-09</c:v>
                </c:pt>
                <c:pt idx="9">
                  <c:v>2010-10</c:v>
                </c:pt>
                <c:pt idx="10">
                  <c:v>2010-11</c:v>
                </c:pt>
                <c:pt idx="11">
                  <c:v>2010-12</c:v>
                </c:pt>
                <c:pt idx="12">
                  <c:v>2011-01</c:v>
                </c:pt>
                <c:pt idx="13">
                  <c:v>2011-02</c:v>
                </c:pt>
                <c:pt idx="14">
                  <c:v>2011-03</c:v>
                </c:pt>
                <c:pt idx="15">
                  <c:v>2011-04</c:v>
                </c:pt>
                <c:pt idx="16">
                  <c:v>2011-05</c:v>
                </c:pt>
                <c:pt idx="17">
                  <c:v>2011-06</c:v>
                </c:pt>
                <c:pt idx="18">
                  <c:v>2011-07</c:v>
                </c:pt>
                <c:pt idx="19">
                  <c:v>2011-08</c:v>
                </c:pt>
                <c:pt idx="20">
                  <c:v>2011-09</c:v>
                </c:pt>
                <c:pt idx="21">
                  <c:v>2011-10</c:v>
                </c:pt>
                <c:pt idx="22">
                  <c:v>2011-11</c:v>
                </c:pt>
                <c:pt idx="23">
                  <c:v>2011-12</c:v>
                </c:pt>
                <c:pt idx="24">
                  <c:v>2012-01</c:v>
                </c:pt>
                <c:pt idx="25">
                  <c:v>2012-02</c:v>
                </c:pt>
                <c:pt idx="26">
                  <c:v>2012-03</c:v>
                </c:pt>
                <c:pt idx="27">
                  <c:v>2012-04</c:v>
                </c:pt>
                <c:pt idx="28">
                  <c:v>2012-05</c:v>
                </c:pt>
                <c:pt idx="29">
                  <c:v>2012-06</c:v>
                </c:pt>
                <c:pt idx="30">
                  <c:v>2012-07</c:v>
                </c:pt>
                <c:pt idx="31">
                  <c:v>2012-08</c:v>
                </c:pt>
                <c:pt idx="32">
                  <c:v>2012-09</c:v>
                </c:pt>
                <c:pt idx="33">
                  <c:v>2012-10</c:v>
                </c:pt>
                <c:pt idx="34">
                  <c:v>2012-11</c:v>
                </c:pt>
                <c:pt idx="35">
                  <c:v>2012-12</c:v>
                </c:pt>
                <c:pt idx="36">
                  <c:v>2013-01</c:v>
                </c:pt>
                <c:pt idx="37">
                  <c:v>2013-02</c:v>
                </c:pt>
                <c:pt idx="38">
                  <c:v>2013-03</c:v>
                </c:pt>
                <c:pt idx="39">
                  <c:v>2013-04</c:v>
                </c:pt>
                <c:pt idx="40">
                  <c:v>2013-05</c:v>
                </c:pt>
                <c:pt idx="41">
                  <c:v>2013-06</c:v>
                </c:pt>
                <c:pt idx="42">
                  <c:v>2013-07</c:v>
                </c:pt>
                <c:pt idx="43">
                  <c:v>2013-08</c:v>
                </c:pt>
                <c:pt idx="44">
                  <c:v>2013-09</c:v>
                </c:pt>
                <c:pt idx="45">
                  <c:v>2013-10</c:v>
                </c:pt>
                <c:pt idx="46">
                  <c:v>2013-11</c:v>
                </c:pt>
                <c:pt idx="47">
                  <c:v>2013-12</c:v>
                </c:pt>
                <c:pt idx="48">
                  <c:v>2014-01</c:v>
                </c:pt>
                <c:pt idx="49">
                  <c:v>2014-02</c:v>
                </c:pt>
                <c:pt idx="50">
                  <c:v>2014-03</c:v>
                </c:pt>
                <c:pt idx="51">
                  <c:v>2014-04</c:v>
                </c:pt>
                <c:pt idx="52">
                  <c:v>2014-05</c:v>
                </c:pt>
                <c:pt idx="53">
                  <c:v>2014-06</c:v>
                </c:pt>
                <c:pt idx="54">
                  <c:v>2014-07</c:v>
                </c:pt>
                <c:pt idx="55">
                  <c:v>2014-08</c:v>
                </c:pt>
                <c:pt idx="56">
                  <c:v>2014-09</c:v>
                </c:pt>
                <c:pt idx="57">
                  <c:v>2014-10</c:v>
                </c:pt>
                <c:pt idx="58">
                  <c:v>2014-11</c:v>
                </c:pt>
                <c:pt idx="59">
                  <c:v>2014-12</c:v>
                </c:pt>
                <c:pt idx="60">
                  <c:v>2015-01</c:v>
                </c:pt>
                <c:pt idx="61">
                  <c:v>2015-02</c:v>
                </c:pt>
                <c:pt idx="62">
                  <c:v>2015-03</c:v>
                </c:pt>
                <c:pt idx="63">
                  <c:v>2015-04</c:v>
                </c:pt>
                <c:pt idx="64">
                  <c:v>2015-05</c:v>
                </c:pt>
                <c:pt idx="65">
                  <c:v>2015-06</c:v>
                </c:pt>
                <c:pt idx="66">
                  <c:v>2015-07</c:v>
                </c:pt>
                <c:pt idx="67">
                  <c:v>2015-08</c:v>
                </c:pt>
                <c:pt idx="68">
                  <c:v>2015-09</c:v>
                </c:pt>
                <c:pt idx="69">
                  <c:v>2015-10</c:v>
                </c:pt>
                <c:pt idx="70">
                  <c:v>2015-11</c:v>
                </c:pt>
                <c:pt idx="71">
                  <c:v>2015-12</c:v>
                </c:pt>
                <c:pt idx="72">
                  <c:v>2016-01</c:v>
                </c:pt>
                <c:pt idx="73">
                  <c:v>2016-02</c:v>
                </c:pt>
                <c:pt idx="74">
                  <c:v>2016-03</c:v>
                </c:pt>
                <c:pt idx="75">
                  <c:v>2016-04</c:v>
                </c:pt>
                <c:pt idx="76">
                  <c:v>2016-05</c:v>
                </c:pt>
                <c:pt idx="77">
                  <c:v>2016-06</c:v>
                </c:pt>
                <c:pt idx="78">
                  <c:v>2016-07</c:v>
                </c:pt>
                <c:pt idx="79">
                  <c:v>2016-08</c:v>
                </c:pt>
                <c:pt idx="80">
                  <c:v>2016-09</c:v>
                </c:pt>
                <c:pt idx="81">
                  <c:v>2016-10</c:v>
                </c:pt>
                <c:pt idx="82">
                  <c:v>2016-11</c:v>
                </c:pt>
                <c:pt idx="83">
                  <c:v>2016-12</c:v>
                </c:pt>
                <c:pt idx="84">
                  <c:v>2017-01</c:v>
                </c:pt>
                <c:pt idx="85">
                  <c:v>2017-02</c:v>
                </c:pt>
                <c:pt idx="86">
                  <c:v>2017-03</c:v>
                </c:pt>
                <c:pt idx="87">
                  <c:v>2017-04</c:v>
                </c:pt>
                <c:pt idx="88">
                  <c:v>2017-05</c:v>
                </c:pt>
                <c:pt idx="89">
                  <c:v>2017-06</c:v>
                </c:pt>
                <c:pt idx="90">
                  <c:v>2017-07</c:v>
                </c:pt>
                <c:pt idx="91">
                  <c:v>2017-08</c:v>
                </c:pt>
                <c:pt idx="92">
                  <c:v>2017-09</c:v>
                </c:pt>
                <c:pt idx="93">
                  <c:v>2017-10</c:v>
                </c:pt>
                <c:pt idx="94">
                  <c:v>2017-11</c:v>
                </c:pt>
                <c:pt idx="95">
                  <c:v>2017-12</c:v>
                </c:pt>
                <c:pt idx="96">
                  <c:v>2018-01</c:v>
                </c:pt>
                <c:pt idx="97">
                  <c:v>2018-02</c:v>
                </c:pt>
                <c:pt idx="98">
                  <c:v>2018-03</c:v>
                </c:pt>
                <c:pt idx="99">
                  <c:v>2018-04</c:v>
                </c:pt>
                <c:pt idx="100">
                  <c:v>2018-05</c:v>
                </c:pt>
                <c:pt idx="101">
                  <c:v>2018-06</c:v>
                </c:pt>
                <c:pt idx="102">
                  <c:v>2018-07</c:v>
                </c:pt>
                <c:pt idx="103">
                  <c:v>2018-08</c:v>
                </c:pt>
                <c:pt idx="104">
                  <c:v>2018-09</c:v>
                </c:pt>
                <c:pt idx="105">
                  <c:v>2018-10</c:v>
                </c:pt>
                <c:pt idx="106">
                  <c:v>2018-11</c:v>
                </c:pt>
                <c:pt idx="107">
                  <c:v>2018-12</c:v>
                </c:pt>
                <c:pt idx="108">
                  <c:v>2019-01</c:v>
                </c:pt>
                <c:pt idx="109">
                  <c:v>2019-02</c:v>
                </c:pt>
                <c:pt idx="110">
                  <c:v>2019-03</c:v>
                </c:pt>
                <c:pt idx="111">
                  <c:v>2019-04</c:v>
                </c:pt>
                <c:pt idx="112">
                  <c:v>2019-05</c:v>
                </c:pt>
                <c:pt idx="113">
                  <c:v>2019-06</c:v>
                </c:pt>
                <c:pt idx="114">
                  <c:v>2019-07</c:v>
                </c:pt>
                <c:pt idx="115">
                  <c:v>2019-08</c:v>
                </c:pt>
                <c:pt idx="116">
                  <c:v>2019-09</c:v>
                </c:pt>
                <c:pt idx="117">
                  <c:v>2019-10</c:v>
                </c:pt>
                <c:pt idx="118">
                  <c:v>2019-11</c:v>
                </c:pt>
                <c:pt idx="119">
                  <c:v>2019-12</c:v>
                </c:pt>
                <c:pt idx="120">
                  <c:v>2020-01</c:v>
                </c:pt>
                <c:pt idx="121">
                  <c:v>2020-02</c:v>
                </c:pt>
                <c:pt idx="122">
                  <c:v>2020-03</c:v>
                </c:pt>
                <c:pt idx="123">
                  <c:v>2020-04</c:v>
                </c:pt>
                <c:pt idx="124">
                  <c:v>2020-05</c:v>
                </c:pt>
                <c:pt idx="125">
                  <c:v>2020-06</c:v>
                </c:pt>
                <c:pt idx="126">
                  <c:v>2020-07</c:v>
                </c:pt>
                <c:pt idx="127">
                  <c:v>2020-08</c:v>
                </c:pt>
                <c:pt idx="128">
                  <c:v>2020-09</c:v>
                </c:pt>
                <c:pt idx="129">
                  <c:v>2020-10</c:v>
                </c:pt>
                <c:pt idx="130">
                  <c:v>2020-11</c:v>
                </c:pt>
                <c:pt idx="131">
                  <c:v>2020-12</c:v>
                </c:pt>
                <c:pt idx="132">
                  <c:v>2021-01</c:v>
                </c:pt>
                <c:pt idx="133">
                  <c:v>2021-02</c:v>
                </c:pt>
                <c:pt idx="134">
                  <c:v>2021-03</c:v>
                </c:pt>
                <c:pt idx="135">
                  <c:v>2021-04</c:v>
                </c:pt>
                <c:pt idx="136">
                  <c:v>2021-05</c:v>
                </c:pt>
                <c:pt idx="137">
                  <c:v>2021-06</c:v>
                </c:pt>
                <c:pt idx="138">
                  <c:v>2021-07</c:v>
                </c:pt>
                <c:pt idx="139">
                  <c:v>2021-08</c:v>
                </c:pt>
                <c:pt idx="140">
                  <c:v>2021-09</c:v>
                </c:pt>
                <c:pt idx="141">
                  <c:v>2021-10</c:v>
                </c:pt>
                <c:pt idx="142">
                  <c:v>2021-11</c:v>
                </c:pt>
                <c:pt idx="143">
                  <c:v>2021-12</c:v>
                </c:pt>
                <c:pt idx="144">
                  <c:v>2022-01</c:v>
                </c:pt>
                <c:pt idx="145">
                  <c:v>2022-02</c:v>
                </c:pt>
                <c:pt idx="146">
                  <c:v>2022-03</c:v>
                </c:pt>
                <c:pt idx="147">
                  <c:v>2022-04</c:v>
                </c:pt>
                <c:pt idx="148">
                  <c:v>2022-05</c:v>
                </c:pt>
                <c:pt idx="149">
                  <c:v>2022-06</c:v>
                </c:pt>
                <c:pt idx="150">
                  <c:v>2022-07</c:v>
                </c:pt>
                <c:pt idx="151">
                  <c:v>2022-08</c:v>
                </c:pt>
                <c:pt idx="152">
                  <c:v>2022-09</c:v>
                </c:pt>
                <c:pt idx="153">
                  <c:v>2022-10</c:v>
                </c:pt>
                <c:pt idx="154">
                  <c:v>2022-11</c:v>
                </c:pt>
                <c:pt idx="155">
                  <c:v>2022-12</c:v>
                </c:pt>
                <c:pt idx="156">
                  <c:v>2023-01</c:v>
                </c:pt>
                <c:pt idx="157">
                  <c:v>2023-02</c:v>
                </c:pt>
                <c:pt idx="158">
                  <c:v>2023-03</c:v>
                </c:pt>
                <c:pt idx="159">
                  <c:v>2023-04</c:v>
                </c:pt>
                <c:pt idx="160">
                  <c:v>2023-05</c:v>
                </c:pt>
                <c:pt idx="161">
                  <c:v>2023-06</c:v>
                </c:pt>
                <c:pt idx="162">
                  <c:v>2023-07</c:v>
                </c:pt>
                <c:pt idx="163">
                  <c:v>2023-08</c:v>
                </c:pt>
                <c:pt idx="164">
                  <c:v>2023-09</c:v>
                </c:pt>
                <c:pt idx="165">
                  <c:v>2023-10</c:v>
                </c:pt>
                <c:pt idx="166">
                  <c:v>2023-11</c:v>
                </c:pt>
                <c:pt idx="167">
                  <c:v>2023-12</c:v>
                </c:pt>
                <c:pt idx="168">
                  <c:v>2024-01</c:v>
                </c:pt>
                <c:pt idx="169">
                  <c:v>2024-02</c:v>
                </c:pt>
                <c:pt idx="170">
                  <c:v>2024-03</c:v>
                </c:pt>
                <c:pt idx="171">
                  <c:v>2024-04</c:v>
                </c:pt>
                <c:pt idx="172">
                  <c:v>2024-05</c:v>
                </c:pt>
                <c:pt idx="173">
                  <c:v>2024-06</c:v>
                </c:pt>
                <c:pt idx="174">
                  <c:v>2024-07</c:v>
                </c:pt>
                <c:pt idx="175">
                  <c:v>2024-08</c:v>
                </c:pt>
                <c:pt idx="176">
                  <c:v>2024-09</c:v>
                </c:pt>
                <c:pt idx="177">
                  <c:v>2024-10</c:v>
                </c:pt>
                <c:pt idx="178">
                  <c:v>2024-11</c:v>
                </c:pt>
                <c:pt idx="179">
                  <c:v>2024-12</c:v>
                </c:pt>
                <c:pt idx="180">
                  <c:v>2025-01</c:v>
                </c:pt>
                <c:pt idx="181">
                  <c:v>2025-02</c:v>
                </c:pt>
                <c:pt idx="182">
                  <c:v>2025-03</c:v>
                </c:pt>
                <c:pt idx="183">
                  <c:v>2025-04</c:v>
                </c:pt>
                <c:pt idx="184">
                  <c:v>2025-05</c:v>
                </c:pt>
                <c:pt idx="185">
                  <c:v>2025-06</c:v>
                </c:pt>
                <c:pt idx="186">
                  <c:v>2025-07</c:v>
                </c:pt>
                <c:pt idx="187">
                  <c:v>2025-08</c:v>
                </c:pt>
                <c:pt idx="188">
                  <c:v>2025-09</c:v>
                </c:pt>
                <c:pt idx="189">
                  <c:v>2025-10</c:v>
                </c:pt>
                <c:pt idx="190">
                  <c:v>2025-11</c:v>
                </c:pt>
                <c:pt idx="191">
                  <c:v>2025-12</c:v>
                </c:pt>
                <c:pt idx="192">
                  <c:v>2026-01</c:v>
                </c:pt>
                <c:pt idx="193">
                  <c:v>2026-02</c:v>
                </c:pt>
                <c:pt idx="194">
                  <c:v>2026-03</c:v>
                </c:pt>
                <c:pt idx="195">
                  <c:v>2026-04</c:v>
                </c:pt>
              </c:strCache>
            </c:strRef>
          </c:cat>
          <c:val>
            <c:numRef>
              <c:f>'Slika 4'!$C$7:$C$202</c:f>
              <c:numCache>
                <c:formatCode>0.0</c:formatCode>
                <c:ptCount val="196"/>
                <c:pt idx="0">
                  <c:v>89.552999999999997</c:v>
                </c:pt>
                <c:pt idx="1">
                  <c:v>114.721</c:v>
                </c:pt>
                <c:pt idx="2">
                  <c:v>114.521</c:v>
                </c:pt>
                <c:pt idx="3">
                  <c:v>113.337</c:v>
                </c:pt>
                <c:pt idx="4">
                  <c:v>126.48099999999999</c:v>
                </c:pt>
                <c:pt idx="5">
                  <c:v>82.593999999999994</c:v>
                </c:pt>
                <c:pt idx="6">
                  <c:v>86.03</c:v>
                </c:pt>
                <c:pt idx="7">
                  <c:v>99.313999999999993</c:v>
                </c:pt>
                <c:pt idx="8">
                  <c:v>99.950999999999993</c:v>
                </c:pt>
                <c:pt idx="9">
                  <c:v>114.464</c:v>
                </c:pt>
                <c:pt idx="10">
                  <c:v>98.061999999999998</c:v>
                </c:pt>
                <c:pt idx="11">
                  <c:v>121.729</c:v>
                </c:pt>
                <c:pt idx="12">
                  <c:v>86.122</c:v>
                </c:pt>
                <c:pt idx="13">
                  <c:v>93.587000000000003</c:v>
                </c:pt>
                <c:pt idx="14">
                  <c:v>108.31</c:v>
                </c:pt>
                <c:pt idx="15">
                  <c:v>113.178</c:v>
                </c:pt>
                <c:pt idx="16">
                  <c:v>107.756</c:v>
                </c:pt>
                <c:pt idx="17">
                  <c:v>72.028000000000006</c:v>
                </c:pt>
                <c:pt idx="18">
                  <c:v>103.017</c:v>
                </c:pt>
                <c:pt idx="19">
                  <c:v>80.001999999999995</c:v>
                </c:pt>
                <c:pt idx="20">
                  <c:v>125.988</c:v>
                </c:pt>
                <c:pt idx="21">
                  <c:v>103.982</c:v>
                </c:pt>
                <c:pt idx="22">
                  <c:v>87.477000000000004</c:v>
                </c:pt>
                <c:pt idx="23">
                  <c:v>130.68299999999999</c:v>
                </c:pt>
                <c:pt idx="24">
                  <c:v>65.138000000000005</c:v>
                </c:pt>
                <c:pt idx="25">
                  <c:v>98.344999999999999</c:v>
                </c:pt>
                <c:pt idx="26">
                  <c:v>84.552000000000007</c:v>
                </c:pt>
                <c:pt idx="27">
                  <c:v>80.566000000000003</c:v>
                </c:pt>
                <c:pt idx="28">
                  <c:v>93.171999999999997</c:v>
                </c:pt>
                <c:pt idx="29">
                  <c:v>54.375</c:v>
                </c:pt>
                <c:pt idx="30">
                  <c:v>65.741</c:v>
                </c:pt>
                <c:pt idx="31">
                  <c:v>81.412999999999997</c:v>
                </c:pt>
                <c:pt idx="32">
                  <c:v>76.394999999999996</c:v>
                </c:pt>
                <c:pt idx="33">
                  <c:v>68.305999999999997</c:v>
                </c:pt>
                <c:pt idx="34">
                  <c:v>64.114000000000004</c:v>
                </c:pt>
                <c:pt idx="35">
                  <c:v>62.384999999999998</c:v>
                </c:pt>
                <c:pt idx="36">
                  <c:v>51.63</c:v>
                </c:pt>
                <c:pt idx="37">
                  <c:v>49.314</c:v>
                </c:pt>
                <c:pt idx="38">
                  <c:v>81.022999999999996</c:v>
                </c:pt>
                <c:pt idx="39">
                  <c:v>56.527999999999999</c:v>
                </c:pt>
                <c:pt idx="40">
                  <c:v>44.456000000000003</c:v>
                </c:pt>
                <c:pt idx="41">
                  <c:v>45.621000000000002</c:v>
                </c:pt>
                <c:pt idx="42">
                  <c:v>47.119</c:v>
                </c:pt>
                <c:pt idx="43">
                  <c:v>45.865000000000002</c:v>
                </c:pt>
                <c:pt idx="44">
                  <c:v>74.340999999999994</c:v>
                </c:pt>
                <c:pt idx="45">
                  <c:v>63.7</c:v>
                </c:pt>
                <c:pt idx="46">
                  <c:v>69.872</c:v>
                </c:pt>
                <c:pt idx="47">
                  <c:v>88.847999999999999</c:v>
                </c:pt>
                <c:pt idx="48">
                  <c:v>71.367000000000004</c:v>
                </c:pt>
                <c:pt idx="49">
                  <c:v>49.837000000000003</c:v>
                </c:pt>
                <c:pt idx="50">
                  <c:v>58.04</c:v>
                </c:pt>
                <c:pt idx="51">
                  <c:v>61.344999999999999</c:v>
                </c:pt>
                <c:pt idx="52">
                  <c:v>55.207000000000001</c:v>
                </c:pt>
                <c:pt idx="53">
                  <c:v>55.012999999999998</c:v>
                </c:pt>
                <c:pt idx="54">
                  <c:v>39.904000000000003</c:v>
                </c:pt>
                <c:pt idx="55">
                  <c:v>60.604999999999997</c:v>
                </c:pt>
                <c:pt idx="56">
                  <c:v>53.654000000000003</c:v>
                </c:pt>
                <c:pt idx="57">
                  <c:v>60.643000000000001</c:v>
                </c:pt>
                <c:pt idx="58">
                  <c:v>61.655000000000001</c:v>
                </c:pt>
                <c:pt idx="59">
                  <c:v>73.218999999999994</c:v>
                </c:pt>
                <c:pt idx="60">
                  <c:v>44.698</c:v>
                </c:pt>
                <c:pt idx="61">
                  <c:v>49.875</c:v>
                </c:pt>
                <c:pt idx="62">
                  <c:v>60.171999999999997</c:v>
                </c:pt>
                <c:pt idx="63">
                  <c:v>60.887999999999998</c:v>
                </c:pt>
                <c:pt idx="64">
                  <c:v>52.274000000000001</c:v>
                </c:pt>
                <c:pt idx="65">
                  <c:v>41.442999999999998</c:v>
                </c:pt>
                <c:pt idx="66">
                  <c:v>45.116999999999997</c:v>
                </c:pt>
                <c:pt idx="67">
                  <c:v>48.817</c:v>
                </c:pt>
                <c:pt idx="68">
                  <c:v>58.598999999999997</c:v>
                </c:pt>
                <c:pt idx="69">
                  <c:v>52.860999999999997</c:v>
                </c:pt>
                <c:pt idx="70">
                  <c:v>74.546999999999997</c:v>
                </c:pt>
                <c:pt idx="71">
                  <c:v>54.505000000000003</c:v>
                </c:pt>
                <c:pt idx="72">
                  <c:v>42.3</c:v>
                </c:pt>
                <c:pt idx="73">
                  <c:v>65.08</c:v>
                </c:pt>
                <c:pt idx="74">
                  <c:v>57.186999999999998</c:v>
                </c:pt>
                <c:pt idx="75">
                  <c:v>71.108000000000004</c:v>
                </c:pt>
                <c:pt idx="76">
                  <c:v>72.531999999999996</c:v>
                </c:pt>
                <c:pt idx="77">
                  <c:v>58.427999999999997</c:v>
                </c:pt>
                <c:pt idx="78">
                  <c:v>67.838999999999999</c:v>
                </c:pt>
                <c:pt idx="79">
                  <c:v>61.19</c:v>
                </c:pt>
                <c:pt idx="80">
                  <c:v>89.611000000000004</c:v>
                </c:pt>
                <c:pt idx="81">
                  <c:v>75.277000000000001</c:v>
                </c:pt>
                <c:pt idx="82">
                  <c:v>83.63</c:v>
                </c:pt>
                <c:pt idx="83">
                  <c:v>94.058000000000007</c:v>
                </c:pt>
                <c:pt idx="84">
                  <c:v>90.337999999999994</c:v>
                </c:pt>
                <c:pt idx="85">
                  <c:v>99.099000000000004</c:v>
                </c:pt>
                <c:pt idx="86">
                  <c:v>76.698999999999998</c:v>
                </c:pt>
                <c:pt idx="87">
                  <c:v>90.346000000000004</c:v>
                </c:pt>
                <c:pt idx="88">
                  <c:v>95.914000000000001</c:v>
                </c:pt>
                <c:pt idx="89">
                  <c:v>74.073999999999998</c:v>
                </c:pt>
                <c:pt idx="90">
                  <c:v>89.695999999999998</c:v>
                </c:pt>
                <c:pt idx="91">
                  <c:v>86.864000000000004</c:v>
                </c:pt>
                <c:pt idx="92">
                  <c:v>86.03</c:v>
                </c:pt>
                <c:pt idx="93">
                  <c:v>107.864</c:v>
                </c:pt>
                <c:pt idx="94">
                  <c:v>144.35599999999999</c:v>
                </c:pt>
                <c:pt idx="95">
                  <c:v>111.24</c:v>
                </c:pt>
                <c:pt idx="96">
                  <c:v>71.566000000000003</c:v>
                </c:pt>
                <c:pt idx="97">
                  <c:v>123.714</c:v>
                </c:pt>
                <c:pt idx="98">
                  <c:v>97.58</c:v>
                </c:pt>
                <c:pt idx="99">
                  <c:v>79.161000000000001</c:v>
                </c:pt>
                <c:pt idx="100">
                  <c:v>86.391999999999996</c:v>
                </c:pt>
                <c:pt idx="101">
                  <c:v>71.89</c:v>
                </c:pt>
                <c:pt idx="102">
                  <c:v>79.944000000000003</c:v>
                </c:pt>
                <c:pt idx="103">
                  <c:v>93.731999999999999</c:v>
                </c:pt>
                <c:pt idx="104">
                  <c:v>107.256</c:v>
                </c:pt>
                <c:pt idx="105">
                  <c:v>122.706</c:v>
                </c:pt>
                <c:pt idx="106">
                  <c:v>91.742999999999995</c:v>
                </c:pt>
                <c:pt idx="107">
                  <c:v>94.122</c:v>
                </c:pt>
                <c:pt idx="108">
                  <c:v>98.769000000000005</c:v>
                </c:pt>
                <c:pt idx="109">
                  <c:v>127.746</c:v>
                </c:pt>
                <c:pt idx="110">
                  <c:v>144.803</c:v>
                </c:pt>
                <c:pt idx="111">
                  <c:v>102.76</c:v>
                </c:pt>
                <c:pt idx="112">
                  <c:v>121.651</c:v>
                </c:pt>
                <c:pt idx="113">
                  <c:v>89.888999999999996</c:v>
                </c:pt>
                <c:pt idx="114">
                  <c:v>113.05500000000001</c:v>
                </c:pt>
                <c:pt idx="115">
                  <c:v>105.425</c:v>
                </c:pt>
                <c:pt idx="116">
                  <c:v>122.559</c:v>
                </c:pt>
                <c:pt idx="117">
                  <c:v>118.83799999999999</c:v>
                </c:pt>
                <c:pt idx="118">
                  <c:v>91.786000000000001</c:v>
                </c:pt>
                <c:pt idx="119">
                  <c:v>128.12200000000001</c:v>
                </c:pt>
                <c:pt idx="120">
                  <c:v>97.781999999999996</c:v>
                </c:pt>
                <c:pt idx="121">
                  <c:v>103.489</c:v>
                </c:pt>
                <c:pt idx="122">
                  <c:v>81.325999999999993</c:v>
                </c:pt>
                <c:pt idx="123">
                  <c:v>101.63500000000001</c:v>
                </c:pt>
                <c:pt idx="124">
                  <c:v>114.81399999999999</c:v>
                </c:pt>
                <c:pt idx="125">
                  <c:v>97.994</c:v>
                </c:pt>
                <c:pt idx="126">
                  <c:v>84.465999999999994</c:v>
                </c:pt>
                <c:pt idx="127">
                  <c:v>100.711</c:v>
                </c:pt>
                <c:pt idx="128">
                  <c:v>145.99100000000001</c:v>
                </c:pt>
                <c:pt idx="129">
                  <c:v>157.29900000000001</c:v>
                </c:pt>
                <c:pt idx="130">
                  <c:v>106.90900000000001</c:v>
                </c:pt>
                <c:pt idx="131">
                  <c:v>112.572</c:v>
                </c:pt>
                <c:pt idx="132">
                  <c:v>102.077</c:v>
                </c:pt>
                <c:pt idx="133">
                  <c:v>125.57</c:v>
                </c:pt>
                <c:pt idx="134">
                  <c:v>155.36799999999999</c:v>
                </c:pt>
                <c:pt idx="135">
                  <c:v>122.642</c:v>
                </c:pt>
                <c:pt idx="136">
                  <c:v>140.899</c:v>
                </c:pt>
                <c:pt idx="137">
                  <c:v>104.946</c:v>
                </c:pt>
                <c:pt idx="138">
                  <c:v>104.73699999999999</c:v>
                </c:pt>
                <c:pt idx="139">
                  <c:v>120.608</c:v>
                </c:pt>
                <c:pt idx="140">
                  <c:v>127.544</c:v>
                </c:pt>
                <c:pt idx="141">
                  <c:v>164.726</c:v>
                </c:pt>
                <c:pt idx="142">
                  <c:v>137.54</c:v>
                </c:pt>
                <c:pt idx="143">
                  <c:v>140.04499999999999</c:v>
                </c:pt>
                <c:pt idx="144">
                  <c:v>143.024</c:v>
                </c:pt>
                <c:pt idx="145">
                  <c:v>160.82599999999999</c:v>
                </c:pt>
                <c:pt idx="146">
                  <c:v>184.6</c:v>
                </c:pt>
                <c:pt idx="147">
                  <c:v>169.548</c:v>
                </c:pt>
                <c:pt idx="148">
                  <c:v>121.744</c:v>
                </c:pt>
                <c:pt idx="149">
                  <c:v>135.791</c:v>
                </c:pt>
                <c:pt idx="150">
                  <c:v>125.062</c:v>
                </c:pt>
                <c:pt idx="151">
                  <c:v>125.27500000000001</c:v>
                </c:pt>
                <c:pt idx="152">
                  <c:v>146.23099999999999</c:v>
                </c:pt>
                <c:pt idx="153">
                  <c:v>143.91499999999999</c:v>
                </c:pt>
                <c:pt idx="154">
                  <c:v>129.60300000000001</c:v>
                </c:pt>
                <c:pt idx="155">
                  <c:v>214.25200000000001</c:v>
                </c:pt>
                <c:pt idx="156">
                  <c:v>129.232</c:v>
                </c:pt>
                <c:pt idx="157">
                  <c:v>155.08799999999999</c:v>
                </c:pt>
                <c:pt idx="158">
                  <c:v>193.721</c:v>
                </c:pt>
                <c:pt idx="159">
                  <c:v>155.167</c:v>
                </c:pt>
                <c:pt idx="160">
                  <c:v>115.24299999999999</c:v>
                </c:pt>
                <c:pt idx="161">
                  <c:v>114.732</c:v>
                </c:pt>
                <c:pt idx="162">
                  <c:v>112.88</c:v>
                </c:pt>
                <c:pt idx="163">
                  <c:v>186.745</c:v>
                </c:pt>
                <c:pt idx="164">
                  <c:v>155.417</c:v>
                </c:pt>
                <c:pt idx="165">
                  <c:v>156.44900000000001</c:v>
                </c:pt>
                <c:pt idx="166">
                  <c:v>169.386</c:v>
                </c:pt>
                <c:pt idx="167">
                  <c:v>169.17599999999999</c:v>
                </c:pt>
                <c:pt idx="168">
                  <c:v>147.643</c:v>
                </c:pt>
                <c:pt idx="169">
                  <c:v>171.488</c:v>
                </c:pt>
                <c:pt idx="170">
                  <c:v>179.22900000000001</c:v>
                </c:pt>
                <c:pt idx="171">
                  <c:v>165.499</c:v>
                </c:pt>
                <c:pt idx="172">
                  <c:v>171.42500000000001</c:v>
                </c:pt>
                <c:pt idx="173">
                  <c:v>161.30199999999999</c:v>
                </c:pt>
                <c:pt idx="174">
                  <c:v>130.86099999999999</c:v>
                </c:pt>
                <c:pt idx="175">
                  <c:v>135.58699999999999</c:v>
                </c:pt>
                <c:pt idx="176">
                  <c:v>169.57900000000001</c:v>
                </c:pt>
                <c:pt idx="177">
                  <c:v>180.35400000000001</c:v>
                </c:pt>
                <c:pt idx="178">
                  <c:v>177.79599999999999</c:v>
                </c:pt>
                <c:pt idx="179">
                  <c:v>147.42099999999999</c:v>
                </c:pt>
                <c:pt idx="180">
                  <c:v>139.91900000000001</c:v>
                </c:pt>
                <c:pt idx="181">
                  <c:v>145.80500000000001</c:v>
                </c:pt>
                <c:pt idx="182">
                  <c:v>176.66300000000001</c:v>
                </c:pt>
                <c:pt idx="183">
                  <c:v>200.73</c:v>
                </c:pt>
                <c:pt idx="184">
                  <c:v>167.26900000000001</c:v>
                </c:pt>
                <c:pt idx="185">
                  <c:v>153.36799999999999</c:v>
                </c:pt>
                <c:pt idx="186">
                  <c:v>151.34</c:v>
                </c:pt>
                <c:pt idx="187">
                  <c:v>110.944</c:v>
                </c:pt>
                <c:pt idx="188">
                  <c:v>302.97399999999999</c:v>
                </c:pt>
                <c:pt idx="189">
                  <c:v>198.624</c:v>
                </c:pt>
                <c:pt idx="190">
                  <c:v>156.45400000000001</c:v>
                </c:pt>
                <c:pt idx="191">
                  <c:v>115.166</c:v>
                </c:pt>
                <c:pt idx="192">
                  <c:v>73.980999999999995</c:v>
                </c:pt>
                <c:pt idx="193">
                  <c:v>118.438</c:v>
                </c:pt>
                <c:pt idx="194">
                  <c:v>167.58799999999999</c:v>
                </c:pt>
                <c:pt idx="195">
                  <c:v>193.65899999999999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A-E14C-A216-3A003D07A882}"/>
            </c:ext>
          </c:extLst>
        </c:ser>
        <c:ser>
          <c:idx val="1"/>
          <c:order val="1"/>
          <c:tx>
            <c:strRef>
              <c:f>'Slika 4'!$D$6</c:f>
              <c:strCache>
                <c:ptCount val="1"/>
                <c:pt idx="0">
                  <c:v>12-mj. trailing prosjek, tis. m²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4'!$A$7:$A$202</c:f>
              <c:strCache>
                <c:ptCount val="196"/>
                <c:pt idx="0">
                  <c:v>2010-01</c:v>
                </c:pt>
                <c:pt idx="1">
                  <c:v>2010-02</c:v>
                </c:pt>
                <c:pt idx="2">
                  <c:v>2010-03</c:v>
                </c:pt>
                <c:pt idx="3">
                  <c:v>2010-04</c:v>
                </c:pt>
                <c:pt idx="4">
                  <c:v>2010-05</c:v>
                </c:pt>
                <c:pt idx="5">
                  <c:v>2010-06</c:v>
                </c:pt>
                <c:pt idx="6">
                  <c:v>2010-07</c:v>
                </c:pt>
                <c:pt idx="7">
                  <c:v>2010-08</c:v>
                </c:pt>
                <c:pt idx="8">
                  <c:v>2010-09</c:v>
                </c:pt>
                <c:pt idx="9">
                  <c:v>2010-10</c:v>
                </c:pt>
                <c:pt idx="10">
                  <c:v>2010-11</c:v>
                </c:pt>
                <c:pt idx="11">
                  <c:v>2010-12</c:v>
                </c:pt>
                <c:pt idx="12">
                  <c:v>2011-01</c:v>
                </c:pt>
                <c:pt idx="13">
                  <c:v>2011-02</c:v>
                </c:pt>
                <c:pt idx="14">
                  <c:v>2011-03</c:v>
                </c:pt>
                <c:pt idx="15">
                  <c:v>2011-04</c:v>
                </c:pt>
                <c:pt idx="16">
                  <c:v>2011-05</c:v>
                </c:pt>
                <c:pt idx="17">
                  <c:v>2011-06</c:v>
                </c:pt>
                <c:pt idx="18">
                  <c:v>2011-07</c:v>
                </c:pt>
                <c:pt idx="19">
                  <c:v>2011-08</c:v>
                </c:pt>
                <c:pt idx="20">
                  <c:v>2011-09</c:v>
                </c:pt>
                <c:pt idx="21">
                  <c:v>2011-10</c:v>
                </c:pt>
                <c:pt idx="22">
                  <c:v>2011-11</c:v>
                </c:pt>
                <c:pt idx="23">
                  <c:v>2011-12</c:v>
                </c:pt>
                <c:pt idx="24">
                  <c:v>2012-01</c:v>
                </c:pt>
                <c:pt idx="25">
                  <c:v>2012-02</c:v>
                </c:pt>
                <c:pt idx="26">
                  <c:v>2012-03</c:v>
                </c:pt>
                <c:pt idx="27">
                  <c:v>2012-04</c:v>
                </c:pt>
                <c:pt idx="28">
                  <c:v>2012-05</c:v>
                </c:pt>
                <c:pt idx="29">
                  <c:v>2012-06</c:v>
                </c:pt>
                <c:pt idx="30">
                  <c:v>2012-07</c:v>
                </c:pt>
                <c:pt idx="31">
                  <c:v>2012-08</c:v>
                </c:pt>
                <c:pt idx="32">
                  <c:v>2012-09</c:v>
                </c:pt>
                <c:pt idx="33">
                  <c:v>2012-10</c:v>
                </c:pt>
                <c:pt idx="34">
                  <c:v>2012-11</c:v>
                </c:pt>
                <c:pt idx="35">
                  <c:v>2012-12</c:v>
                </c:pt>
                <c:pt idx="36">
                  <c:v>2013-01</c:v>
                </c:pt>
                <c:pt idx="37">
                  <c:v>2013-02</c:v>
                </c:pt>
                <c:pt idx="38">
                  <c:v>2013-03</c:v>
                </c:pt>
                <c:pt idx="39">
                  <c:v>2013-04</c:v>
                </c:pt>
                <c:pt idx="40">
                  <c:v>2013-05</c:v>
                </c:pt>
                <c:pt idx="41">
                  <c:v>2013-06</c:v>
                </c:pt>
                <c:pt idx="42">
                  <c:v>2013-07</c:v>
                </c:pt>
                <c:pt idx="43">
                  <c:v>2013-08</c:v>
                </c:pt>
                <c:pt idx="44">
                  <c:v>2013-09</c:v>
                </c:pt>
                <c:pt idx="45">
                  <c:v>2013-10</c:v>
                </c:pt>
                <c:pt idx="46">
                  <c:v>2013-11</c:v>
                </c:pt>
                <c:pt idx="47">
                  <c:v>2013-12</c:v>
                </c:pt>
                <c:pt idx="48">
                  <c:v>2014-01</c:v>
                </c:pt>
                <c:pt idx="49">
                  <c:v>2014-02</c:v>
                </c:pt>
                <c:pt idx="50">
                  <c:v>2014-03</c:v>
                </c:pt>
                <c:pt idx="51">
                  <c:v>2014-04</c:v>
                </c:pt>
                <c:pt idx="52">
                  <c:v>2014-05</c:v>
                </c:pt>
                <c:pt idx="53">
                  <c:v>2014-06</c:v>
                </c:pt>
                <c:pt idx="54">
                  <c:v>2014-07</c:v>
                </c:pt>
                <c:pt idx="55">
                  <c:v>2014-08</c:v>
                </c:pt>
                <c:pt idx="56">
                  <c:v>2014-09</c:v>
                </c:pt>
                <c:pt idx="57">
                  <c:v>2014-10</c:v>
                </c:pt>
                <c:pt idx="58">
                  <c:v>2014-11</c:v>
                </c:pt>
                <c:pt idx="59">
                  <c:v>2014-12</c:v>
                </c:pt>
                <c:pt idx="60">
                  <c:v>2015-01</c:v>
                </c:pt>
                <c:pt idx="61">
                  <c:v>2015-02</c:v>
                </c:pt>
                <c:pt idx="62">
                  <c:v>2015-03</c:v>
                </c:pt>
                <c:pt idx="63">
                  <c:v>2015-04</c:v>
                </c:pt>
                <c:pt idx="64">
                  <c:v>2015-05</c:v>
                </c:pt>
                <c:pt idx="65">
                  <c:v>2015-06</c:v>
                </c:pt>
                <c:pt idx="66">
                  <c:v>2015-07</c:v>
                </c:pt>
                <c:pt idx="67">
                  <c:v>2015-08</c:v>
                </c:pt>
                <c:pt idx="68">
                  <c:v>2015-09</c:v>
                </c:pt>
                <c:pt idx="69">
                  <c:v>2015-10</c:v>
                </c:pt>
                <c:pt idx="70">
                  <c:v>2015-11</c:v>
                </c:pt>
                <c:pt idx="71">
                  <c:v>2015-12</c:v>
                </c:pt>
                <c:pt idx="72">
                  <c:v>2016-01</c:v>
                </c:pt>
                <c:pt idx="73">
                  <c:v>2016-02</c:v>
                </c:pt>
                <c:pt idx="74">
                  <c:v>2016-03</c:v>
                </c:pt>
                <c:pt idx="75">
                  <c:v>2016-04</c:v>
                </c:pt>
                <c:pt idx="76">
                  <c:v>2016-05</c:v>
                </c:pt>
                <c:pt idx="77">
                  <c:v>2016-06</c:v>
                </c:pt>
                <c:pt idx="78">
                  <c:v>2016-07</c:v>
                </c:pt>
                <c:pt idx="79">
                  <c:v>2016-08</c:v>
                </c:pt>
                <c:pt idx="80">
                  <c:v>2016-09</c:v>
                </c:pt>
                <c:pt idx="81">
                  <c:v>2016-10</c:v>
                </c:pt>
                <c:pt idx="82">
                  <c:v>2016-11</c:v>
                </c:pt>
                <c:pt idx="83">
                  <c:v>2016-12</c:v>
                </c:pt>
                <c:pt idx="84">
                  <c:v>2017-01</c:v>
                </c:pt>
                <c:pt idx="85">
                  <c:v>2017-02</c:v>
                </c:pt>
                <c:pt idx="86">
                  <c:v>2017-03</c:v>
                </c:pt>
                <c:pt idx="87">
                  <c:v>2017-04</c:v>
                </c:pt>
                <c:pt idx="88">
                  <c:v>2017-05</c:v>
                </c:pt>
                <c:pt idx="89">
                  <c:v>2017-06</c:v>
                </c:pt>
                <c:pt idx="90">
                  <c:v>2017-07</c:v>
                </c:pt>
                <c:pt idx="91">
                  <c:v>2017-08</c:v>
                </c:pt>
                <c:pt idx="92">
                  <c:v>2017-09</c:v>
                </c:pt>
                <c:pt idx="93">
                  <c:v>2017-10</c:v>
                </c:pt>
                <c:pt idx="94">
                  <c:v>2017-11</c:v>
                </c:pt>
                <c:pt idx="95">
                  <c:v>2017-12</c:v>
                </c:pt>
                <c:pt idx="96">
                  <c:v>2018-01</c:v>
                </c:pt>
                <c:pt idx="97">
                  <c:v>2018-02</c:v>
                </c:pt>
                <c:pt idx="98">
                  <c:v>2018-03</c:v>
                </c:pt>
                <c:pt idx="99">
                  <c:v>2018-04</c:v>
                </c:pt>
                <c:pt idx="100">
                  <c:v>2018-05</c:v>
                </c:pt>
                <c:pt idx="101">
                  <c:v>2018-06</c:v>
                </c:pt>
                <c:pt idx="102">
                  <c:v>2018-07</c:v>
                </c:pt>
                <c:pt idx="103">
                  <c:v>2018-08</c:v>
                </c:pt>
                <c:pt idx="104">
                  <c:v>2018-09</c:v>
                </c:pt>
                <c:pt idx="105">
                  <c:v>2018-10</c:v>
                </c:pt>
                <c:pt idx="106">
                  <c:v>2018-11</c:v>
                </c:pt>
                <c:pt idx="107">
                  <c:v>2018-12</c:v>
                </c:pt>
                <c:pt idx="108">
                  <c:v>2019-01</c:v>
                </c:pt>
                <c:pt idx="109">
                  <c:v>2019-02</c:v>
                </c:pt>
                <c:pt idx="110">
                  <c:v>2019-03</c:v>
                </c:pt>
                <c:pt idx="111">
                  <c:v>2019-04</c:v>
                </c:pt>
                <c:pt idx="112">
                  <c:v>2019-05</c:v>
                </c:pt>
                <c:pt idx="113">
                  <c:v>2019-06</c:v>
                </c:pt>
                <c:pt idx="114">
                  <c:v>2019-07</c:v>
                </c:pt>
                <c:pt idx="115">
                  <c:v>2019-08</c:v>
                </c:pt>
                <c:pt idx="116">
                  <c:v>2019-09</c:v>
                </c:pt>
                <c:pt idx="117">
                  <c:v>2019-10</c:v>
                </c:pt>
                <c:pt idx="118">
                  <c:v>2019-11</c:v>
                </c:pt>
                <c:pt idx="119">
                  <c:v>2019-12</c:v>
                </c:pt>
                <c:pt idx="120">
                  <c:v>2020-01</c:v>
                </c:pt>
                <c:pt idx="121">
                  <c:v>2020-02</c:v>
                </c:pt>
                <c:pt idx="122">
                  <c:v>2020-03</c:v>
                </c:pt>
                <c:pt idx="123">
                  <c:v>2020-04</c:v>
                </c:pt>
                <c:pt idx="124">
                  <c:v>2020-05</c:v>
                </c:pt>
                <c:pt idx="125">
                  <c:v>2020-06</c:v>
                </c:pt>
                <c:pt idx="126">
                  <c:v>2020-07</c:v>
                </c:pt>
                <c:pt idx="127">
                  <c:v>2020-08</c:v>
                </c:pt>
                <c:pt idx="128">
                  <c:v>2020-09</c:v>
                </c:pt>
                <c:pt idx="129">
                  <c:v>2020-10</c:v>
                </c:pt>
                <c:pt idx="130">
                  <c:v>2020-11</c:v>
                </c:pt>
                <c:pt idx="131">
                  <c:v>2020-12</c:v>
                </c:pt>
                <c:pt idx="132">
                  <c:v>2021-01</c:v>
                </c:pt>
                <c:pt idx="133">
                  <c:v>2021-02</c:v>
                </c:pt>
                <c:pt idx="134">
                  <c:v>2021-03</c:v>
                </c:pt>
                <c:pt idx="135">
                  <c:v>2021-04</c:v>
                </c:pt>
                <c:pt idx="136">
                  <c:v>2021-05</c:v>
                </c:pt>
                <c:pt idx="137">
                  <c:v>2021-06</c:v>
                </c:pt>
                <c:pt idx="138">
                  <c:v>2021-07</c:v>
                </c:pt>
                <c:pt idx="139">
                  <c:v>2021-08</c:v>
                </c:pt>
                <c:pt idx="140">
                  <c:v>2021-09</c:v>
                </c:pt>
                <c:pt idx="141">
                  <c:v>2021-10</c:v>
                </c:pt>
                <c:pt idx="142">
                  <c:v>2021-11</c:v>
                </c:pt>
                <c:pt idx="143">
                  <c:v>2021-12</c:v>
                </c:pt>
                <c:pt idx="144">
                  <c:v>2022-01</c:v>
                </c:pt>
                <c:pt idx="145">
                  <c:v>2022-02</c:v>
                </c:pt>
                <c:pt idx="146">
                  <c:v>2022-03</c:v>
                </c:pt>
                <c:pt idx="147">
                  <c:v>2022-04</c:v>
                </c:pt>
                <c:pt idx="148">
                  <c:v>2022-05</c:v>
                </c:pt>
                <c:pt idx="149">
                  <c:v>2022-06</c:v>
                </c:pt>
                <c:pt idx="150">
                  <c:v>2022-07</c:v>
                </c:pt>
                <c:pt idx="151">
                  <c:v>2022-08</c:v>
                </c:pt>
                <c:pt idx="152">
                  <c:v>2022-09</c:v>
                </c:pt>
                <c:pt idx="153">
                  <c:v>2022-10</c:v>
                </c:pt>
                <c:pt idx="154">
                  <c:v>2022-11</c:v>
                </c:pt>
                <c:pt idx="155">
                  <c:v>2022-12</c:v>
                </c:pt>
                <c:pt idx="156">
                  <c:v>2023-01</c:v>
                </c:pt>
                <c:pt idx="157">
                  <c:v>2023-02</c:v>
                </c:pt>
                <c:pt idx="158">
                  <c:v>2023-03</c:v>
                </c:pt>
                <c:pt idx="159">
                  <c:v>2023-04</c:v>
                </c:pt>
                <c:pt idx="160">
                  <c:v>2023-05</c:v>
                </c:pt>
                <c:pt idx="161">
                  <c:v>2023-06</c:v>
                </c:pt>
                <c:pt idx="162">
                  <c:v>2023-07</c:v>
                </c:pt>
                <c:pt idx="163">
                  <c:v>2023-08</c:v>
                </c:pt>
                <c:pt idx="164">
                  <c:v>2023-09</c:v>
                </c:pt>
                <c:pt idx="165">
                  <c:v>2023-10</c:v>
                </c:pt>
                <c:pt idx="166">
                  <c:v>2023-11</c:v>
                </c:pt>
                <c:pt idx="167">
                  <c:v>2023-12</c:v>
                </c:pt>
                <c:pt idx="168">
                  <c:v>2024-01</c:v>
                </c:pt>
                <c:pt idx="169">
                  <c:v>2024-02</c:v>
                </c:pt>
                <c:pt idx="170">
                  <c:v>2024-03</c:v>
                </c:pt>
                <c:pt idx="171">
                  <c:v>2024-04</c:v>
                </c:pt>
                <c:pt idx="172">
                  <c:v>2024-05</c:v>
                </c:pt>
                <c:pt idx="173">
                  <c:v>2024-06</c:v>
                </c:pt>
                <c:pt idx="174">
                  <c:v>2024-07</c:v>
                </c:pt>
                <c:pt idx="175">
                  <c:v>2024-08</c:v>
                </c:pt>
                <c:pt idx="176">
                  <c:v>2024-09</c:v>
                </c:pt>
                <c:pt idx="177">
                  <c:v>2024-10</c:v>
                </c:pt>
                <c:pt idx="178">
                  <c:v>2024-11</c:v>
                </c:pt>
                <c:pt idx="179">
                  <c:v>2024-12</c:v>
                </c:pt>
                <c:pt idx="180">
                  <c:v>2025-01</c:v>
                </c:pt>
                <c:pt idx="181">
                  <c:v>2025-02</c:v>
                </c:pt>
                <c:pt idx="182">
                  <c:v>2025-03</c:v>
                </c:pt>
                <c:pt idx="183">
                  <c:v>2025-04</c:v>
                </c:pt>
                <c:pt idx="184">
                  <c:v>2025-05</c:v>
                </c:pt>
                <c:pt idx="185">
                  <c:v>2025-06</c:v>
                </c:pt>
                <c:pt idx="186">
                  <c:v>2025-07</c:v>
                </c:pt>
                <c:pt idx="187">
                  <c:v>2025-08</c:v>
                </c:pt>
                <c:pt idx="188">
                  <c:v>2025-09</c:v>
                </c:pt>
                <c:pt idx="189">
                  <c:v>2025-10</c:v>
                </c:pt>
                <c:pt idx="190">
                  <c:v>2025-11</c:v>
                </c:pt>
                <c:pt idx="191">
                  <c:v>2025-12</c:v>
                </c:pt>
                <c:pt idx="192">
                  <c:v>2026-01</c:v>
                </c:pt>
                <c:pt idx="193">
                  <c:v>2026-02</c:v>
                </c:pt>
                <c:pt idx="194">
                  <c:v>2026-03</c:v>
                </c:pt>
                <c:pt idx="195">
                  <c:v>2026-04</c:v>
                </c:pt>
              </c:strCache>
            </c:strRef>
          </c:cat>
          <c:val>
            <c:numRef>
              <c:f>'Slika 4'!$D$7:$D$202</c:f>
              <c:numCache>
                <c:formatCode>General</c:formatCode>
                <c:ptCount val="196"/>
                <c:pt idx="11" formatCode="0.0">
                  <c:v>105.06308333333334</c:v>
                </c:pt>
                <c:pt idx="12" formatCode="0.0">
                  <c:v>104.77716666666667</c:v>
                </c:pt>
                <c:pt idx="13" formatCode="0.0">
                  <c:v>103.01600000000001</c:v>
                </c:pt>
                <c:pt idx="14" formatCode="0.0">
                  <c:v>102.49841666666667</c:v>
                </c:pt>
                <c:pt idx="15" formatCode="0.0">
                  <c:v>102.48516666666667</c:v>
                </c:pt>
                <c:pt idx="16" formatCode="0.0">
                  <c:v>100.92475</c:v>
                </c:pt>
                <c:pt idx="17" formatCode="0.0">
                  <c:v>100.04424999999999</c:v>
                </c:pt>
                <c:pt idx="18" formatCode="0.0">
                  <c:v>101.45983333333334</c:v>
                </c:pt>
                <c:pt idx="19" formatCode="0.0">
                  <c:v>99.850499999999997</c:v>
                </c:pt>
                <c:pt idx="20" formatCode="0.0">
                  <c:v>102.02025000000002</c:v>
                </c:pt>
                <c:pt idx="21" formatCode="0.0">
                  <c:v>101.14675</c:v>
                </c:pt>
                <c:pt idx="22" formatCode="0.0">
                  <c:v>100.26466666666666</c:v>
                </c:pt>
                <c:pt idx="23" formatCode="0.0">
                  <c:v>101.01083333333334</c:v>
                </c:pt>
                <c:pt idx="24" formatCode="0.0">
                  <c:v>99.262166666666644</c:v>
                </c:pt>
                <c:pt idx="25" formatCode="0.0">
                  <c:v>99.658666666666647</c:v>
                </c:pt>
                <c:pt idx="26" formatCode="0.0">
                  <c:v>97.67883333333333</c:v>
                </c:pt>
                <c:pt idx="27" formatCode="0.0">
                  <c:v>94.961166666666671</c:v>
                </c:pt>
                <c:pt idx="28" formatCode="0.0">
                  <c:v>93.745833333333337</c:v>
                </c:pt>
                <c:pt idx="29" formatCode="0.0">
                  <c:v>92.274749999999997</c:v>
                </c:pt>
                <c:pt idx="30" formatCode="0.0">
                  <c:v>89.168416666666687</c:v>
                </c:pt>
                <c:pt idx="31" formatCode="0.0">
                  <c:v>89.286000000000001</c:v>
                </c:pt>
                <c:pt idx="32" formatCode="0.0">
                  <c:v>85.15325</c:v>
                </c:pt>
                <c:pt idx="33" formatCode="0.0">
                  <c:v>82.180250000000015</c:v>
                </c:pt>
                <c:pt idx="34" formatCode="0.0">
                  <c:v>80.233333333333334</c:v>
                </c:pt>
                <c:pt idx="35" formatCode="0.0">
                  <c:v>74.541833333333344</c:v>
                </c:pt>
                <c:pt idx="36" formatCode="0.0">
                  <c:v>73.416166666666669</c:v>
                </c:pt>
                <c:pt idx="37" formatCode="0.0">
                  <c:v>69.330249999999992</c:v>
                </c:pt>
                <c:pt idx="38" formatCode="0.0">
                  <c:v>69.036166666666659</c:v>
                </c:pt>
                <c:pt idx="39" formatCode="0.0">
                  <c:v>67.033000000000001</c:v>
                </c:pt>
                <c:pt idx="40" formatCode="0.0">
                  <c:v>62.973333333333329</c:v>
                </c:pt>
                <c:pt idx="41" formatCode="0.0">
                  <c:v>62.243833333333328</c:v>
                </c:pt>
                <c:pt idx="42" formatCode="0.0">
                  <c:v>60.692</c:v>
                </c:pt>
                <c:pt idx="43" formatCode="0.0">
                  <c:v>57.729666666666674</c:v>
                </c:pt>
                <c:pt idx="44" formatCode="0.0">
                  <c:v>57.558500000000009</c:v>
                </c:pt>
                <c:pt idx="45" formatCode="0.0">
                  <c:v>57.174666666666674</c:v>
                </c:pt>
                <c:pt idx="46" formatCode="0.0">
                  <c:v>57.654500000000006</c:v>
                </c:pt>
                <c:pt idx="47" formatCode="0.0">
                  <c:v>59.859749999999991</c:v>
                </c:pt>
                <c:pt idx="48" formatCode="0.0">
                  <c:v>61.504499999999986</c:v>
                </c:pt>
                <c:pt idx="49" formatCode="0.0">
                  <c:v>61.548083333333324</c:v>
                </c:pt>
                <c:pt idx="50" formatCode="0.0">
                  <c:v>59.63283333333333</c:v>
                </c:pt>
                <c:pt idx="51" formatCode="0.0">
                  <c:v>60.034249999999993</c:v>
                </c:pt>
                <c:pt idx="52" formatCode="0.0">
                  <c:v>60.930166666666672</c:v>
                </c:pt>
                <c:pt idx="53" formatCode="0.0">
                  <c:v>61.712833333333343</c:v>
                </c:pt>
                <c:pt idx="54" formatCode="0.0">
                  <c:v>61.111583333333336</c:v>
                </c:pt>
                <c:pt idx="55" formatCode="0.0">
                  <c:v>62.339916666666674</c:v>
                </c:pt>
                <c:pt idx="56" formatCode="0.0">
                  <c:v>60.616000000000007</c:v>
                </c:pt>
                <c:pt idx="57" formatCode="0.0">
                  <c:v>60.361250000000005</c:v>
                </c:pt>
                <c:pt idx="58" formatCode="0.0">
                  <c:v>59.676499999999997</c:v>
                </c:pt>
                <c:pt idx="59" formatCode="0.0">
                  <c:v>58.374083333333338</c:v>
                </c:pt>
                <c:pt idx="60" formatCode="0.0">
                  <c:v>56.151666666666671</c:v>
                </c:pt>
                <c:pt idx="61" formatCode="0.0">
                  <c:v>56.154833333333336</c:v>
                </c:pt>
                <c:pt idx="62" formatCode="0.0">
                  <c:v>56.332499999999989</c:v>
                </c:pt>
                <c:pt idx="63" formatCode="0.0">
                  <c:v>56.29441666666667</c:v>
                </c:pt>
                <c:pt idx="64" formatCode="0.0">
                  <c:v>56.04999999999999</c:v>
                </c:pt>
                <c:pt idx="65" formatCode="0.0">
                  <c:v>54.919166666666662</c:v>
                </c:pt>
                <c:pt idx="66" formatCode="0.0">
                  <c:v>55.353583333333326</c:v>
                </c:pt>
                <c:pt idx="67" formatCode="0.0">
                  <c:v>54.371249999999996</c:v>
                </c:pt>
                <c:pt idx="68" formatCode="0.0">
                  <c:v>54.783333333333339</c:v>
                </c:pt>
                <c:pt idx="69" formatCode="0.0">
                  <c:v>54.13483333333334</c:v>
                </c:pt>
                <c:pt idx="70" formatCode="0.0">
                  <c:v>55.209166666666668</c:v>
                </c:pt>
                <c:pt idx="71" formatCode="0.0">
                  <c:v>53.649666666666668</c:v>
                </c:pt>
                <c:pt idx="72" formatCode="0.0">
                  <c:v>53.449833333333324</c:v>
                </c:pt>
                <c:pt idx="73" formatCode="0.0">
                  <c:v>54.716916666666663</c:v>
                </c:pt>
                <c:pt idx="74" formatCode="0.0">
                  <c:v>54.468166666666669</c:v>
                </c:pt>
                <c:pt idx="75" formatCode="0.0">
                  <c:v>55.319833333333328</c:v>
                </c:pt>
                <c:pt idx="76" formatCode="0.0">
                  <c:v>57.00800000000001</c:v>
                </c:pt>
                <c:pt idx="77" formatCode="0.0">
                  <c:v>58.423416666666668</c:v>
                </c:pt>
                <c:pt idx="78" formatCode="0.0">
                  <c:v>60.316916666666678</c:v>
                </c:pt>
                <c:pt idx="79" formatCode="0.0">
                  <c:v>61.348000000000013</c:v>
                </c:pt>
                <c:pt idx="80" formatCode="0.0">
                  <c:v>63.932333333333332</c:v>
                </c:pt>
                <c:pt idx="81" formatCode="0.0">
                  <c:v>65.800333333333327</c:v>
                </c:pt>
                <c:pt idx="82" formatCode="0.0">
                  <c:v>66.557249999999996</c:v>
                </c:pt>
                <c:pt idx="83" formatCode="0.0">
                  <c:v>69.853333333333339</c:v>
                </c:pt>
                <c:pt idx="84" formatCode="0.0">
                  <c:v>73.856499999999997</c:v>
                </c:pt>
                <c:pt idx="85" formatCode="0.0">
                  <c:v>76.691416666666669</c:v>
                </c:pt>
                <c:pt idx="86" formatCode="0.0">
                  <c:v>78.317416666666659</c:v>
                </c:pt>
                <c:pt idx="87" formatCode="0.0">
                  <c:v>79.920583333333326</c:v>
                </c:pt>
                <c:pt idx="88" formatCode="0.0">
                  <c:v>81.869083333333336</c:v>
                </c:pt>
                <c:pt idx="89" formatCode="0.0">
                  <c:v>83.172916666666666</c:v>
                </c:pt>
                <c:pt idx="90" formatCode="0.0">
                  <c:v>84.99433333333333</c:v>
                </c:pt>
                <c:pt idx="91" formatCode="0.0">
                  <c:v>87.133833333333328</c:v>
                </c:pt>
                <c:pt idx="92" formatCode="0.0">
                  <c:v>86.835416666666674</c:v>
                </c:pt>
                <c:pt idx="93" formatCode="0.0">
                  <c:v>89.550999999999988</c:v>
                </c:pt>
                <c:pt idx="94" formatCode="0.0">
                  <c:v>94.611500000000021</c:v>
                </c:pt>
                <c:pt idx="95" formatCode="0.0">
                  <c:v>96.043333333333351</c:v>
                </c:pt>
                <c:pt idx="96" formatCode="0.0">
                  <c:v>94.478999999999999</c:v>
                </c:pt>
                <c:pt idx="97" formatCode="0.0">
                  <c:v>96.530250000000009</c:v>
                </c:pt>
                <c:pt idx="98" formatCode="0.0">
                  <c:v>98.270333333333326</c:v>
                </c:pt>
                <c:pt idx="99" formatCode="0.0">
                  <c:v>97.338250000000002</c:v>
                </c:pt>
                <c:pt idx="100" formatCode="0.0">
                  <c:v>96.544750000000008</c:v>
                </c:pt>
                <c:pt idx="101" formatCode="0.0">
                  <c:v>96.36275000000002</c:v>
                </c:pt>
                <c:pt idx="102" formatCode="0.0">
                  <c:v>95.550083333333347</c:v>
                </c:pt>
                <c:pt idx="103" formatCode="0.0">
                  <c:v>96.122416666666666</c:v>
                </c:pt>
                <c:pt idx="104" formatCode="0.0">
                  <c:v>97.891250000000014</c:v>
                </c:pt>
                <c:pt idx="105" formatCode="0.0">
                  <c:v>99.128083333333322</c:v>
                </c:pt>
                <c:pt idx="106" formatCode="0.0">
                  <c:v>94.743666666666641</c:v>
                </c:pt>
                <c:pt idx="107" formatCode="0.0">
                  <c:v>93.317166666666665</c:v>
                </c:pt>
                <c:pt idx="108" formatCode="0.0">
                  <c:v>95.584083333333339</c:v>
                </c:pt>
                <c:pt idx="109" formatCode="0.0">
                  <c:v>95.920083333333324</c:v>
                </c:pt>
                <c:pt idx="110" formatCode="0.0">
                  <c:v>99.855333333333348</c:v>
                </c:pt>
                <c:pt idx="111" formatCode="0.0">
                  <c:v>101.82191666666667</c:v>
                </c:pt>
                <c:pt idx="112" formatCode="0.0">
                  <c:v>104.76016666666665</c:v>
                </c:pt>
                <c:pt idx="113" formatCode="0.0">
                  <c:v>106.26008333333334</c:v>
                </c:pt>
                <c:pt idx="114" formatCode="0.0">
                  <c:v>109.01933333333334</c:v>
                </c:pt>
                <c:pt idx="115" formatCode="0.0">
                  <c:v>109.99374999999999</c:v>
                </c:pt>
                <c:pt idx="116" formatCode="0.0">
                  <c:v>111.26899999999999</c:v>
                </c:pt>
                <c:pt idx="117" formatCode="0.0">
                  <c:v>110.94666666666666</c:v>
                </c:pt>
                <c:pt idx="118" formatCode="0.0">
                  <c:v>110.95025</c:v>
                </c:pt>
                <c:pt idx="119" formatCode="0.0">
                  <c:v>113.78358333333334</c:v>
                </c:pt>
                <c:pt idx="120" formatCode="0.0">
                  <c:v>113.70133333333332</c:v>
                </c:pt>
                <c:pt idx="121" formatCode="0.0">
                  <c:v>111.67991666666666</c:v>
                </c:pt>
                <c:pt idx="122" formatCode="0.0">
                  <c:v>106.39016666666667</c:v>
                </c:pt>
                <c:pt idx="123" formatCode="0.0">
                  <c:v>106.29641666666667</c:v>
                </c:pt>
                <c:pt idx="124" formatCode="0.0">
                  <c:v>105.72666666666667</c:v>
                </c:pt>
                <c:pt idx="125" formatCode="0.0">
                  <c:v>106.40208333333335</c:v>
                </c:pt>
                <c:pt idx="126" formatCode="0.0">
                  <c:v>104.01966666666665</c:v>
                </c:pt>
                <c:pt idx="127" formatCode="0.0">
                  <c:v>103.62683333333332</c:v>
                </c:pt>
                <c:pt idx="128" formatCode="0.0">
                  <c:v>105.5795</c:v>
                </c:pt>
                <c:pt idx="129" formatCode="0.0">
                  <c:v>108.78458333333333</c:v>
                </c:pt>
                <c:pt idx="130" formatCode="0.0">
                  <c:v>110.04483333333336</c:v>
                </c:pt>
                <c:pt idx="131" formatCode="0.0">
                  <c:v>108.74900000000002</c:v>
                </c:pt>
                <c:pt idx="132" formatCode="0.0">
                  <c:v>109.10691666666668</c:v>
                </c:pt>
                <c:pt idx="133" formatCode="0.0">
                  <c:v>110.947</c:v>
                </c:pt>
                <c:pt idx="134" formatCode="0.0">
                  <c:v>117.11716666666665</c:v>
                </c:pt>
                <c:pt idx="135" formatCode="0.0">
                  <c:v>118.86775</c:v>
                </c:pt>
                <c:pt idx="136" formatCode="0.0">
                  <c:v>121.0415</c:v>
                </c:pt>
                <c:pt idx="137" formatCode="0.0">
                  <c:v>121.62083333333332</c:v>
                </c:pt>
                <c:pt idx="138" formatCode="0.0">
                  <c:v>123.31008333333334</c:v>
                </c:pt>
                <c:pt idx="139" formatCode="0.0">
                  <c:v>124.96816666666665</c:v>
                </c:pt>
                <c:pt idx="140" formatCode="0.0">
                  <c:v>123.43091666666669</c:v>
                </c:pt>
                <c:pt idx="141" formatCode="0.0">
                  <c:v>124.04983333333332</c:v>
                </c:pt>
                <c:pt idx="142" formatCode="0.0">
                  <c:v>126.60241666666668</c:v>
                </c:pt>
                <c:pt idx="143" formatCode="0.0">
                  <c:v>128.89183333333335</c:v>
                </c:pt>
                <c:pt idx="144" formatCode="0.0">
                  <c:v>132.30408333333332</c:v>
                </c:pt>
                <c:pt idx="145" formatCode="0.0">
                  <c:v>135.24208333333334</c:v>
                </c:pt>
                <c:pt idx="146" formatCode="0.0">
                  <c:v>137.67808333333332</c:v>
                </c:pt>
                <c:pt idx="147" formatCode="0.0">
                  <c:v>141.58691666666667</c:v>
                </c:pt>
                <c:pt idx="148" formatCode="0.0">
                  <c:v>139.99066666666664</c:v>
                </c:pt>
                <c:pt idx="149" formatCode="0.0">
                  <c:v>142.5610833333333</c:v>
                </c:pt>
                <c:pt idx="150" formatCode="0.0">
                  <c:v>144.25483333333332</c:v>
                </c:pt>
                <c:pt idx="151" formatCode="0.0">
                  <c:v>144.64374999999998</c:v>
                </c:pt>
                <c:pt idx="152" formatCode="0.0">
                  <c:v>146.20099999999999</c:v>
                </c:pt>
                <c:pt idx="153" formatCode="0.0">
                  <c:v>144.46674999999999</c:v>
                </c:pt>
                <c:pt idx="154" formatCode="0.0">
                  <c:v>143.80533333333332</c:v>
                </c:pt>
                <c:pt idx="155" formatCode="0.0">
                  <c:v>149.98925</c:v>
                </c:pt>
                <c:pt idx="156" formatCode="0.0">
                  <c:v>148.83991666666665</c:v>
                </c:pt>
                <c:pt idx="157" formatCode="0.0">
                  <c:v>148.36175</c:v>
                </c:pt>
                <c:pt idx="158" formatCode="0.0">
                  <c:v>149.12183333333331</c:v>
                </c:pt>
                <c:pt idx="159" formatCode="0.0">
                  <c:v>147.92341666666664</c:v>
                </c:pt>
                <c:pt idx="160" formatCode="0.0">
                  <c:v>147.38166666666663</c:v>
                </c:pt>
                <c:pt idx="161" formatCode="0.0">
                  <c:v>145.62674999999999</c:v>
                </c:pt>
                <c:pt idx="162" formatCode="0.0">
                  <c:v>144.6115833333333</c:v>
                </c:pt>
                <c:pt idx="163" formatCode="0.0">
                  <c:v>149.7340833333333</c:v>
                </c:pt>
                <c:pt idx="164" formatCode="0.0">
                  <c:v>150.49958333333333</c:v>
                </c:pt>
                <c:pt idx="165" formatCode="0.0">
                  <c:v>151.54408333333333</c:v>
                </c:pt>
                <c:pt idx="166" formatCode="0.0">
                  <c:v>154.85933333333332</c:v>
                </c:pt>
                <c:pt idx="167" formatCode="0.0">
                  <c:v>151.10299999999998</c:v>
                </c:pt>
                <c:pt idx="168" formatCode="0.0">
                  <c:v>152.63724999999999</c:v>
                </c:pt>
                <c:pt idx="169" formatCode="0.0">
                  <c:v>154.00391666666667</c:v>
                </c:pt>
                <c:pt idx="170" formatCode="0.0">
                  <c:v>152.79625000000001</c:v>
                </c:pt>
                <c:pt idx="171" formatCode="0.0">
                  <c:v>153.65725</c:v>
                </c:pt>
                <c:pt idx="172" formatCode="0.0">
                  <c:v>158.33908333333332</c:v>
                </c:pt>
                <c:pt idx="173" formatCode="0.0">
                  <c:v>162.21991666666665</c:v>
                </c:pt>
                <c:pt idx="174" formatCode="0.0">
                  <c:v>163.71833333333333</c:v>
                </c:pt>
                <c:pt idx="175" formatCode="0.0">
                  <c:v>159.45516666666666</c:v>
                </c:pt>
                <c:pt idx="176" formatCode="0.0">
                  <c:v>160.63533333333334</c:v>
                </c:pt>
                <c:pt idx="177" formatCode="0.0">
                  <c:v>162.62741666666668</c:v>
                </c:pt>
                <c:pt idx="178" formatCode="0.0">
                  <c:v>163.32825</c:v>
                </c:pt>
                <c:pt idx="179" formatCode="0.0">
                  <c:v>161.51533333333336</c:v>
                </c:pt>
                <c:pt idx="180" formatCode="0.0">
                  <c:v>160.8716666666667</c:v>
                </c:pt>
                <c:pt idx="181" formatCode="0.0">
                  <c:v>158.73141666666669</c:v>
                </c:pt>
                <c:pt idx="182" formatCode="0.0">
                  <c:v>158.51758333333336</c:v>
                </c:pt>
                <c:pt idx="183" formatCode="0.0">
                  <c:v>161.45350000000002</c:v>
                </c:pt>
                <c:pt idx="184" formatCode="0.0">
                  <c:v>161.1071666666667</c:v>
                </c:pt>
                <c:pt idx="185" formatCode="0.0">
                  <c:v>160.446</c:v>
                </c:pt>
                <c:pt idx="186" formatCode="0.0">
                  <c:v>162.15258333333333</c:v>
                </c:pt>
                <c:pt idx="187" formatCode="0.0">
                  <c:v>160.09899999999999</c:v>
                </c:pt>
                <c:pt idx="188" formatCode="0.0">
                  <c:v>171.21525</c:v>
                </c:pt>
                <c:pt idx="189" formatCode="0.0">
                  <c:v>172.73774999999998</c:v>
                </c:pt>
                <c:pt idx="190" formatCode="0.0">
                  <c:v>170.95925</c:v>
                </c:pt>
                <c:pt idx="191" formatCode="0.0">
                  <c:v>168.27133333333333</c:v>
                </c:pt>
                <c:pt idx="192" formatCode="0.0">
                  <c:v>162.7765</c:v>
                </c:pt>
                <c:pt idx="193" formatCode="0.0">
                  <c:v>160.49591666666666</c:v>
                </c:pt>
                <c:pt idx="194" formatCode="0.0">
                  <c:v>159.73966666666666</c:v>
                </c:pt>
                <c:pt idx="195" formatCode="0.0">
                  <c:v>159.15041666666664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A-E14C-A216-3A003D07A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49700613"/>
        <c:axId val="65202735"/>
      </c:lineChart>
      <c:catAx>
        <c:axId val="4970061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65202735"/>
        <c:crosses val="autoZero"/>
        <c:auto val="1"/>
        <c:lblAlgn val="ctr"/>
        <c:lblOffset val="100"/>
        <c:noMultiLvlLbl val="0"/>
      </c:catAx>
      <c:valAx>
        <c:axId val="6520273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tis. m²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9700613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Hrvatska – građevinski radovi i narudžbe na zgradama (realno, WDA)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5'!$H$6</c:f>
              <c:strCache>
                <c:ptCount val="1"/>
                <c:pt idx="0">
                  <c:v>Radovi 4Q prosjek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5'!$A$7:$A$71</c:f>
              <c:strCache>
                <c:ptCount val="65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  <c:pt idx="36">
                  <c:v>2019Q1</c:v>
                </c:pt>
                <c:pt idx="37">
                  <c:v>2019Q2</c:v>
                </c:pt>
                <c:pt idx="38">
                  <c:v>2019Q3</c:v>
                </c:pt>
                <c:pt idx="39">
                  <c:v>2019Q4</c:v>
                </c:pt>
                <c:pt idx="40">
                  <c:v>2020Q1</c:v>
                </c:pt>
                <c:pt idx="41">
                  <c:v>2020Q2</c:v>
                </c:pt>
                <c:pt idx="42">
                  <c:v>2020Q3</c:v>
                </c:pt>
                <c:pt idx="43">
                  <c:v>2020Q4</c:v>
                </c:pt>
                <c:pt idx="44">
                  <c:v>2021Q1</c:v>
                </c:pt>
                <c:pt idx="45">
                  <c:v>2021Q2</c:v>
                </c:pt>
                <c:pt idx="46">
                  <c:v>2021Q3</c:v>
                </c:pt>
                <c:pt idx="47">
                  <c:v>2021Q4</c:v>
                </c:pt>
                <c:pt idx="48">
                  <c:v>2022Q1</c:v>
                </c:pt>
                <c:pt idx="49">
                  <c:v>2022Q2</c:v>
                </c:pt>
                <c:pt idx="50">
                  <c:v>2022Q3</c:v>
                </c:pt>
                <c:pt idx="51">
                  <c:v>2022Q4</c:v>
                </c:pt>
                <c:pt idx="52">
                  <c:v>2023Q1</c:v>
                </c:pt>
                <c:pt idx="53">
                  <c:v>2023Q2</c:v>
                </c:pt>
                <c:pt idx="54">
                  <c:v>2023Q3</c:v>
                </c:pt>
                <c:pt idx="55">
                  <c:v>2023Q4</c:v>
                </c:pt>
                <c:pt idx="56">
                  <c:v>2024Q1</c:v>
                </c:pt>
                <c:pt idx="57">
                  <c:v>2024Q2</c:v>
                </c:pt>
                <c:pt idx="58">
                  <c:v>2024Q3</c:v>
                </c:pt>
                <c:pt idx="59">
                  <c:v>2024Q4</c:v>
                </c:pt>
                <c:pt idx="60">
                  <c:v>2025Q1</c:v>
                </c:pt>
                <c:pt idx="61">
                  <c:v>2025Q2</c:v>
                </c:pt>
                <c:pt idx="62">
                  <c:v>2025Q3</c:v>
                </c:pt>
                <c:pt idx="63">
                  <c:v>2025Q4</c:v>
                </c:pt>
                <c:pt idx="64">
                  <c:v>2026Q1</c:v>
                </c:pt>
              </c:strCache>
            </c:strRef>
          </c:cat>
          <c:val>
            <c:numRef>
              <c:f>'Slika 5'!$H$7:$H$71</c:f>
              <c:numCache>
                <c:formatCode>General</c:formatCode>
                <c:ptCount val="65"/>
                <c:pt idx="3" formatCode="0.0">
                  <c:v>283.52259973958155</c:v>
                </c:pt>
                <c:pt idx="4" formatCode="0.0">
                  <c:v>278.80038842029285</c:v>
                </c:pt>
                <c:pt idx="5" formatCode="0.0">
                  <c:v>267.85700529346786</c:v>
                </c:pt>
                <c:pt idx="6" formatCode="0.0">
                  <c:v>263.72221921719762</c:v>
                </c:pt>
                <c:pt idx="7" formatCode="0.0">
                  <c:v>252.82491422902996</c:v>
                </c:pt>
                <c:pt idx="8" formatCode="0.0">
                  <c:v>242.85367465448135</c:v>
                </c:pt>
                <c:pt idx="9" formatCode="0.0">
                  <c:v>239.05821152100532</c:v>
                </c:pt>
                <c:pt idx="10" formatCode="0.0">
                  <c:v>236.63575721107088</c:v>
                </c:pt>
                <c:pt idx="11" formatCode="0.0">
                  <c:v>231.54422692749947</c:v>
                </c:pt>
                <c:pt idx="12" formatCode="0.0">
                  <c:v>233.68021414204313</c:v>
                </c:pt>
                <c:pt idx="13" formatCode="0.0">
                  <c:v>228.92460208567752</c:v>
                </c:pt>
                <c:pt idx="14" formatCode="0.0">
                  <c:v>218.96135547094119</c:v>
                </c:pt>
                <c:pt idx="15" formatCode="0.0">
                  <c:v>214.9526790794406</c:v>
                </c:pt>
                <c:pt idx="16" formatCode="0.0">
                  <c:v>217.32476489327075</c:v>
                </c:pt>
                <c:pt idx="17" formatCode="0.0">
                  <c:v>213.55775970584818</c:v>
                </c:pt>
                <c:pt idx="18" formatCode="0.0">
                  <c:v>220.49810287530838</c:v>
                </c:pt>
                <c:pt idx="19" formatCode="0.0">
                  <c:v>218.15777316792287</c:v>
                </c:pt>
                <c:pt idx="20" formatCode="0.0">
                  <c:v>226.00964810892202</c:v>
                </c:pt>
                <c:pt idx="21" formatCode="0.0">
                  <c:v>232.57498089572084</c:v>
                </c:pt>
                <c:pt idx="22" formatCode="0.0">
                  <c:v>229.22461013699882</c:v>
                </c:pt>
                <c:pt idx="23" formatCode="0.0">
                  <c:v>234.4258627397931</c:v>
                </c:pt>
                <c:pt idx="24" formatCode="0.0">
                  <c:v>233.89537636871137</c:v>
                </c:pt>
                <c:pt idx="25" formatCode="0.0">
                  <c:v>236.59584023939266</c:v>
                </c:pt>
                <c:pt idx="26" formatCode="0.0">
                  <c:v>241.60466026763871</c:v>
                </c:pt>
                <c:pt idx="27" formatCode="0.0">
                  <c:v>248.82276263578939</c:v>
                </c:pt>
                <c:pt idx="28" formatCode="0.0">
                  <c:v>255.17428292417338</c:v>
                </c:pt>
                <c:pt idx="29" formatCode="0.0">
                  <c:v>261.74246438790578</c:v>
                </c:pt>
                <c:pt idx="30" formatCode="0.0">
                  <c:v>270.12539099686728</c:v>
                </c:pt>
                <c:pt idx="31" formatCode="0.0">
                  <c:v>283.13121709843495</c:v>
                </c:pt>
                <c:pt idx="32" formatCode="0.0">
                  <c:v>289.33686494647196</c:v>
                </c:pt>
                <c:pt idx="33" formatCode="0.0">
                  <c:v>301.70785888237936</c:v>
                </c:pt>
                <c:pt idx="34" formatCode="0.0">
                  <c:v>310.37276640297523</c:v>
                </c:pt>
                <c:pt idx="35" formatCode="0.0">
                  <c:v>318.70542571931259</c:v>
                </c:pt>
                <c:pt idx="36" formatCode="0.0">
                  <c:v>327.1494868572679</c:v>
                </c:pt>
                <c:pt idx="37" formatCode="0.0">
                  <c:v>325.80540269581547</c:v>
                </c:pt>
                <c:pt idx="38" formatCode="0.0">
                  <c:v>327.98545538467818</c:v>
                </c:pt>
                <c:pt idx="39" formatCode="0.0">
                  <c:v>330.59121754639801</c:v>
                </c:pt>
                <c:pt idx="40" formatCode="0.0">
                  <c:v>338.2891343220067</c:v>
                </c:pt>
                <c:pt idx="41" formatCode="0.0">
                  <c:v>327.54484874373793</c:v>
                </c:pt>
                <c:pt idx="42" formatCode="0.0">
                  <c:v>325.2684155866441</c:v>
                </c:pt>
                <c:pt idx="43" formatCode="0.0">
                  <c:v>316.01391228504144</c:v>
                </c:pt>
                <c:pt idx="44" formatCode="0.0">
                  <c:v>316.940269575934</c:v>
                </c:pt>
                <c:pt idx="45" formatCode="0.0">
                  <c:v>323.48011314977873</c:v>
                </c:pt>
                <c:pt idx="46" formatCode="0.0">
                  <c:v>324.17689063646787</c:v>
                </c:pt>
                <c:pt idx="47" formatCode="0.0">
                  <c:v>321.20667226359279</c:v>
                </c:pt>
                <c:pt idx="48" formatCode="0.0">
                  <c:v>313.27038206676019</c:v>
                </c:pt>
                <c:pt idx="49" formatCode="0.0">
                  <c:v>326.0425811008505</c:v>
                </c:pt>
                <c:pt idx="50" formatCode="0.0">
                  <c:v>324.47172224750193</c:v>
                </c:pt>
                <c:pt idx="51" formatCode="0.0">
                  <c:v>332.43720193847787</c:v>
                </c:pt>
                <c:pt idx="52" formatCode="0.0">
                  <c:v>351.33999095591264</c:v>
                </c:pt>
                <c:pt idx="53" formatCode="0.0">
                  <c:v>380.89976933470723</c:v>
                </c:pt>
                <c:pt idx="54" formatCode="0.0">
                  <c:v>409.57902321863054</c:v>
                </c:pt>
                <c:pt idx="55" formatCode="0.0">
                  <c:v>433.19239583532124</c:v>
                </c:pt>
                <c:pt idx="56" formatCode="0.0">
                  <c:v>444.71114309153847</c:v>
                </c:pt>
                <c:pt idx="57" formatCode="0.0">
                  <c:v>443.79572004244744</c:v>
                </c:pt>
                <c:pt idx="58" formatCode="0.0">
                  <c:v>450.85618605389669</c:v>
                </c:pt>
                <c:pt idx="59" formatCode="0.0">
                  <c:v>469.49152923144595</c:v>
                </c:pt>
                <c:pt idx="60" formatCode="0.0">
                  <c:v>469.45370377694246</c:v>
                </c:pt>
                <c:pt idx="61" formatCode="0.0">
                  <c:v>472.38171973074304</c:v>
                </c:pt>
                <c:pt idx="62" formatCode="0.0">
                  <c:v>481.31125779414111</c:v>
                </c:pt>
                <c:pt idx="63" formatCode="0.0">
                  <c:v>482.11501917630704</c:v>
                </c:pt>
                <c:pt idx="64" formatCode="0.0">
                  <c:v>495.26988219961544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0-D640-8FB7-A89652250995}"/>
            </c:ext>
          </c:extLst>
        </c:ser>
        <c:ser>
          <c:idx val="1"/>
          <c:order val="1"/>
          <c:tx>
            <c:strRef>
              <c:f>'Slika 5'!$I$6</c:f>
              <c:strCache>
                <c:ptCount val="1"/>
                <c:pt idx="0">
                  <c:v>Narudžbe 4Q prosjek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5'!$A$7:$A$71</c:f>
              <c:strCache>
                <c:ptCount val="65"/>
                <c:pt idx="0">
                  <c:v>2010Q1</c:v>
                </c:pt>
                <c:pt idx="1">
                  <c:v>2010Q2</c:v>
                </c:pt>
                <c:pt idx="2">
                  <c:v>2010Q3</c:v>
                </c:pt>
                <c:pt idx="3">
                  <c:v>2010Q4</c:v>
                </c:pt>
                <c:pt idx="4">
                  <c:v>2011Q1</c:v>
                </c:pt>
                <c:pt idx="5">
                  <c:v>2011Q2</c:v>
                </c:pt>
                <c:pt idx="6">
                  <c:v>2011Q3</c:v>
                </c:pt>
                <c:pt idx="7">
                  <c:v>2011Q4</c:v>
                </c:pt>
                <c:pt idx="8">
                  <c:v>2012Q1</c:v>
                </c:pt>
                <c:pt idx="9">
                  <c:v>2012Q2</c:v>
                </c:pt>
                <c:pt idx="10">
                  <c:v>2012Q3</c:v>
                </c:pt>
                <c:pt idx="11">
                  <c:v>2012Q4</c:v>
                </c:pt>
                <c:pt idx="12">
                  <c:v>2013Q1</c:v>
                </c:pt>
                <c:pt idx="13">
                  <c:v>2013Q2</c:v>
                </c:pt>
                <c:pt idx="14">
                  <c:v>2013Q3</c:v>
                </c:pt>
                <c:pt idx="15">
                  <c:v>2013Q4</c:v>
                </c:pt>
                <c:pt idx="16">
                  <c:v>2014Q1</c:v>
                </c:pt>
                <c:pt idx="17">
                  <c:v>2014Q2</c:v>
                </c:pt>
                <c:pt idx="18">
                  <c:v>2014Q3</c:v>
                </c:pt>
                <c:pt idx="19">
                  <c:v>2014Q4</c:v>
                </c:pt>
                <c:pt idx="20">
                  <c:v>2015Q1</c:v>
                </c:pt>
                <c:pt idx="21">
                  <c:v>2015Q2</c:v>
                </c:pt>
                <c:pt idx="22">
                  <c:v>2015Q3</c:v>
                </c:pt>
                <c:pt idx="23">
                  <c:v>2015Q4</c:v>
                </c:pt>
                <c:pt idx="24">
                  <c:v>2016Q1</c:v>
                </c:pt>
                <c:pt idx="25">
                  <c:v>2016Q2</c:v>
                </c:pt>
                <c:pt idx="26">
                  <c:v>2016Q3</c:v>
                </c:pt>
                <c:pt idx="27">
                  <c:v>2016Q4</c:v>
                </c:pt>
                <c:pt idx="28">
                  <c:v>2017Q1</c:v>
                </c:pt>
                <c:pt idx="29">
                  <c:v>2017Q2</c:v>
                </c:pt>
                <c:pt idx="30">
                  <c:v>2017Q3</c:v>
                </c:pt>
                <c:pt idx="31">
                  <c:v>2017Q4</c:v>
                </c:pt>
                <c:pt idx="32">
                  <c:v>2018Q1</c:v>
                </c:pt>
                <c:pt idx="33">
                  <c:v>2018Q2</c:v>
                </c:pt>
                <c:pt idx="34">
                  <c:v>2018Q3</c:v>
                </c:pt>
                <c:pt idx="35">
                  <c:v>2018Q4</c:v>
                </c:pt>
                <c:pt idx="36">
                  <c:v>2019Q1</c:v>
                </c:pt>
                <c:pt idx="37">
                  <c:v>2019Q2</c:v>
                </c:pt>
                <c:pt idx="38">
                  <c:v>2019Q3</c:v>
                </c:pt>
                <c:pt idx="39">
                  <c:v>2019Q4</c:v>
                </c:pt>
                <c:pt idx="40">
                  <c:v>2020Q1</c:v>
                </c:pt>
                <c:pt idx="41">
                  <c:v>2020Q2</c:v>
                </c:pt>
                <c:pt idx="42">
                  <c:v>2020Q3</c:v>
                </c:pt>
                <c:pt idx="43">
                  <c:v>2020Q4</c:v>
                </c:pt>
                <c:pt idx="44">
                  <c:v>2021Q1</c:v>
                </c:pt>
                <c:pt idx="45">
                  <c:v>2021Q2</c:v>
                </c:pt>
                <c:pt idx="46">
                  <c:v>2021Q3</c:v>
                </c:pt>
                <c:pt idx="47">
                  <c:v>2021Q4</c:v>
                </c:pt>
                <c:pt idx="48">
                  <c:v>2022Q1</c:v>
                </c:pt>
                <c:pt idx="49">
                  <c:v>2022Q2</c:v>
                </c:pt>
                <c:pt idx="50">
                  <c:v>2022Q3</c:v>
                </c:pt>
                <c:pt idx="51">
                  <c:v>2022Q4</c:v>
                </c:pt>
                <c:pt idx="52">
                  <c:v>2023Q1</c:v>
                </c:pt>
                <c:pt idx="53">
                  <c:v>2023Q2</c:v>
                </c:pt>
                <c:pt idx="54">
                  <c:v>2023Q3</c:v>
                </c:pt>
                <c:pt idx="55">
                  <c:v>2023Q4</c:v>
                </c:pt>
                <c:pt idx="56">
                  <c:v>2024Q1</c:v>
                </c:pt>
                <c:pt idx="57">
                  <c:v>2024Q2</c:v>
                </c:pt>
                <c:pt idx="58">
                  <c:v>2024Q3</c:v>
                </c:pt>
                <c:pt idx="59">
                  <c:v>2024Q4</c:v>
                </c:pt>
                <c:pt idx="60">
                  <c:v>2025Q1</c:v>
                </c:pt>
                <c:pt idx="61">
                  <c:v>2025Q2</c:v>
                </c:pt>
                <c:pt idx="62">
                  <c:v>2025Q3</c:v>
                </c:pt>
                <c:pt idx="63">
                  <c:v>2025Q4</c:v>
                </c:pt>
                <c:pt idx="64">
                  <c:v>2026Q1</c:v>
                </c:pt>
              </c:strCache>
            </c:strRef>
          </c:cat>
          <c:val>
            <c:numRef>
              <c:f>'Slika 5'!$I$7:$I$71</c:f>
              <c:numCache>
                <c:formatCode>General</c:formatCode>
                <c:ptCount val="65"/>
                <c:pt idx="3" formatCode="0.0">
                  <c:v>283.65848569408917</c:v>
                </c:pt>
                <c:pt idx="4" formatCode="0.0">
                  <c:v>289.17934569961642</c:v>
                </c:pt>
                <c:pt idx="5" formatCode="0.0">
                  <c:v>277.40539479056014</c:v>
                </c:pt>
                <c:pt idx="6" formatCode="0.0">
                  <c:v>276.8213983877796</c:v>
                </c:pt>
                <c:pt idx="7" formatCode="0.0">
                  <c:v>261.66752422234481</c:v>
                </c:pt>
                <c:pt idx="8" formatCode="0.0">
                  <c:v>259.62251724414637</c:v>
                </c:pt>
                <c:pt idx="9" formatCode="0.0">
                  <c:v>255.15485506745796</c:v>
                </c:pt>
                <c:pt idx="10" formatCode="0.0">
                  <c:v>234.88551514446112</c:v>
                </c:pt>
                <c:pt idx="11" formatCode="0.0">
                  <c:v>224.55501549331643</c:v>
                </c:pt>
                <c:pt idx="12" formatCode="0.0">
                  <c:v>218.52567303858297</c:v>
                </c:pt>
                <c:pt idx="13" formatCode="0.0">
                  <c:v>223.42996720324501</c:v>
                </c:pt>
                <c:pt idx="14" formatCode="0.0">
                  <c:v>235.83028563005956</c:v>
                </c:pt>
                <c:pt idx="15" formatCode="0.0">
                  <c:v>236.48499456190541</c:v>
                </c:pt>
                <c:pt idx="16" formatCode="0.0">
                  <c:v>253.43350210726976</c:v>
                </c:pt>
                <c:pt idx="17" formatCode="0.0">
                  <c:v>249.89494088612196</c:v>
                </c:pt>
                <c:pt idx="18" formatCode="0.0">
                  <c:v>236.39405410568833</c:v>
                </c:pt>
                <c:pt idx="19" formatCode="0.0">
                  <c:v>238.10997918040795</c:v>
                </c:pt>
                <c:pt idx="20" formatCode="0.0">
                  <c:v>227.27889270073354</c:v>
                </c:pt>
                <c:pt idx="21" formatCode="0.0">
                  <c:v>230.52755322101754</c:v>
                </c:pt>
                <c:pt idx="22" formatCode="0.0">
                  <c:v>256.47394442169269</c:v>
                </c:pt>
                <c:pt idx="23" formatCode="0.0">
                  <c:v>258.47260756638747</c:v>
                </c:pt>
                <c:pt idx="24" formatCode="0.0">
                  <c:v>270.83082347311296</c:v>
                </c:pt>
                <c:pt idx="25" formatCode="0.0">
                  <c:v>272.93717686017123</c:v>
                </c:pt>
                <c:pt idx="26" formatCode="0.0">
                  <c:v>271.67398998369896</c:v>
                </c:pt>
                <c:pt idx="27" formatCode="0.0">
                  <c:v>292.09036889836273</c:v>
                </c:pt>
                <c:pt idx="28" formatCode="0.0">
                  <c:v>310.02418111793781</c:v>
                </c:pt>
                <c:pt idx="29" formatCode="0.0">
                  <c:v>348.21246446450016</c:v>
                </c:pt>
                <c:pt idx="30" formatCode="0.0">
                  <c:v>352.21896763240568</c:v>
                </c:pt>
                <c:pt idx="31" formatCode="0.0">
                  <c:v>374.82064348985466</c:v>
                </c:pt>
                <c:pt idx="32" formatCode="0.0">
                  <c:v>374.7438699127469</c:v>
                </c:pt>
                <c:pt idx="33" formatCode="0.0">
                  <c:v>375.90334858617865</c:v>
                </c:pt>
                <c:pt idx="34" formatCode="0.0">
                  <c:v>388.92984503270435</c:v>
                </c:pt>
                <c:pt idx="35" formatCode="0.0">
                  <c:v>387.49926163939296</c:v>
                </c:pt>
                <c:pt idx="36" formatCode="0.0">
                  <c:v>396.09698858806547</c:v>
                </c:pt>
                <c:pt idx="37" formatCode="0.0">
                  <c:v>386.45341311316218</c:v>
                </c:pt>
                <c:pt idx="38" formatCode="0.0">
                  <c:v>414.47608960969256</c:v>
                </c:pt>
                <c:pt idx="39" formatCode="0.0">
                  <c:v>429.14195318639349</c:v>
                </c:pt>
                <c:pt idx="40" formatCode="0.0">
                  <c:v>433.2862922572682</c:v>
                </c:pt>
                <c:pt idx="41" formatCode="0.0">
                  <c:v>414.96783391213955</c:v>
                </c:pt>
                <c:pt idx="42" formatCode="0.0">
                  <c:v>375.05049049144441</c:v>
                </c:pt>
                <c:pt idx="43" formatCode="0.0">
                  <c:v>340.56147304496255</c:v>
                </c:pt>
                <c:pt idx="44" formatCode="0.0">
                  <c:v>344.89818253517785</c:v>
                </c:pt>
                <c:pt idx="45" formatCode="0.0">
                  <c:v>379.55322118083234</c:v>
                </c:pt>
                <c:pt idx="46" formatCode="0.0">
                  <c:v>392.02997966619137</c:v>
                </c:pt>
                <c:pt idx="47" formatCode="0.0">
                  <c:v>418.27417912980042</c:v>
                </c:pt>
                <c:pt idx="48" formatCode="0.0">
                  <c:v>426.48544631388302</c:v>
                </c:pt>
                <c:pt idx="49" formatCode="0.0">
                  <c:v>420.07622420692707</c:v>
                </c:pt>
                <c:pt idx="50" formatCode="0.0">
                  <c:v>442.46280506541189</c:v>
                </c:pt>
                <c:pt idx="51" formatCode="0.0">
                  <c:v>477.59196555493952</c:v>
                </c:pt>
                <c:pt idx="52" formatCode="0.0">
                  <c:v>504.5074763666521</c:v>
                </c:pt>
                <c:pt idx="53" formatCode="0.0">
                  <c:v>561.72158295976601</c:v>
                </c:pt>
                <c:pt idx="54" formatCode="0.0">
                  <c:v>559.62278766747716</c:v>
                </c:pt>
                <c:pt idx="55" formatCode="0.0">
                  <c:v>553.51060714018502</c:v>
                </c:pt>
                <c:pt idx="56" formatCode="0.0">
                  <c:v>576.64354718548213</c:v>
                </c:pt>
                <c:pt idx="57" formatCode="0.0">
                  <c:v>563.26540449312495</c:v>
                </c:pt>
                <c:pt idx="58" formatCode="0.0">
                  <c:v>593.87828352442114</c:v>
                </c:pt>
                <c:pt idx="59" formatCode="0.0">
                  <c:v>637.09056547703267</c:v>
                </c:pt>
                <c:pt idx="60" formatCode="0.0">
                  <c:v>616.34057749399483</c:v>
                </c:pt>
                <c:pt idx="61" formatCode="0.0">
                  <c:v>633.97668406285391</c:v>
                </c:pt>
                <c:pt idx="62" formatCode="0.0">
                  <c:v>650.77259399799857</c:v>
                </c:pt>
                <c:pt idx="63" formatCode="0.0">
                  <c:v>637.48781531654049</c:v>
                </c:pt>
                <c:pt idx="64" formatCode="0.0">
                  <c:v>635.65298208127456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0-D640-8FB7-A89652250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32349789"/>
        <c:axId val="71552245"/>
      </c:lineChart>
      <c:catAx>
        <c:axId val="3234978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1552245"/>
        <c:crosses val="autoZero"/>
        <c:auto val="1"/>
        <c:lblAlgn val="ctr"/>
        <c:lblOffset val="100"/>
        <c:noMultiLvlLbl val="0"/>
      </c:catAx>
      <c:valAx>
        <c:axId val="7155224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tis. eura (4Q prosjek)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2349789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Hrvatska – stambene zgrade: dozvole i završene zgrade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6'!$F$6</c:f>
              <c:strCache>
                <c:ptCount val="1"/>
                <c:pt idx="0">
                  <c:v>Izdane dozvole, godišnje (tis. m²)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6'!$A$7:$A$30</c:f>
              <c:numCache>
                <c:formatCode>0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'Slika 6'!$F$7:$F$30</c:f>
              <c:numCache>
                <c:formatCode>0.0</c:formatCode>
                <c:ptCount val="24"/>
                <c:pt idx="0">
                  <c:v>1910.81</c:v>
                </c:pt>
                <c:pt idx="1">
                  <c:v>1965.289</c:v>
                </c:pt>
                <c:pt idx="2">
                  <c:v>1948.62</c:v>
                </c:pt>
                <c:pt idx="3">
                  <c:v>2267.386</c:v>
                </c:pt>
                <c:pt idx="4">
                  <c:v>2507.6750000000002</c:v>
                </c:pt>
                <c:pt idx="5">
                  <c:v>2423.8420000000001</c:v>
                </c:pt>
                <c:pt idx="6">
                  <c:v>2412.0010000000002</c:v>
                </c:pt>
                <c:pt idx="7">
                  <c:v>1876.6479999999999</c:v>
                </c:pt>
                <c:pt idx="8">
                  <c:v>1503.164</c:v>
                </c:pt>
                <c:pt idx="9">
                  <c:v>1382.374</c:v>
                </c:pt>
                <c:pt idx="10">
                  <c:v>953.56799999999998</c:v>
                </c:pt>
                <c:pt idx="11">
                  <c:v>780.37300000000005</c:v>
                </c:pt>
                <c:pt idx="12">
                  <c:v>755.14200000000005</c:v>
                </c:pt>
                <c:pt idx="13">
                  <c:v>699.73299999999995</c:v>
                </c:pt>
                <c:pt idx="14">
                  <c:v>928.16099999999994</c:v>
                </c:pt>
                <c:pt idx="15">
                  <c:v>1248.145</c:v>
                </c:pt>
                <c:pt idx="16">
                  <c:v>1253.319</c:v>
                </c:pt>
                <c:pt idx="17">
                  <c:v>1537.732</c:v>
                </c:pt>
                <c:pt idx="18">
                  <c:v>1448.605</c:v>
                </c:pt>
                <c:pt idx="19">
                  <c:v>1732.759</c:v>
                </c:pt>
                <c:pt idx="20">
                  <c:v>2031.636</c:v>
                </c:pt>
                <c:pt idx="21">
                  <c:v>2041.3009999999999</c:v>
                </c:pt>
                <c:pt idx="22">
                  <c:v>2149.1889999999999</c:v>
                </c:pt>
                <c:pt idx="23">
                  <c:v>2244.7629999999999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6-B44B-A107-85E99285AC94}"/>
            </c:ext>
          </c:extLst>
        </c:ser>
        <c:ser>
          <c:idx val="1"/>
          <c:order val="1"/>
          <c:tx>
            <c:strRef>
              <c:f>'Slika 6'!$G$6</c:f>
              <c:strCache>
                <c:ptCount val="1"/>
                <c:pt idx="0">
                  <c:v>Završene zgrade (tis. m²)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'Slika 6'!$A$7:$A$30</c:f>
              <c:numCache>
                <c:formatCode>0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'Slika 6'!$G$7:$G$30</c:f>
              <c:numCache>
                <c:formatCode>0.0</c:formatCode>
                <c:ptCount val="24"/>
                <c:pt idx="0">
                  <c:v>1927</c:v>
                </c:pt>
                <c:pt idx="1">
                  <c:v>2039</c:v>
                </c:pt>
                <c:pt idx="2">
                  <c:v>2135</c:v>
                </c:pt>
                <c:pt idx="3">
                  <c:v>2427</c:v>
                </c:pt>
                <c:pt idx="4">
                  <c:v>2597</c:v>
                </c:pt>
                <c:pt idx="5">
                  <c:v>2973</c:v>
                </c:pt>
                <c:pt idx="6">
                  <c:v>3072</c:v>
                </c:pt>
                <c:pt idx="7">
                  <c:v>2231</c:v>
                </c:pt>
                <c:pt idx="8">
                  <c:v>1854</c:v>
                </c:pt>
                <c:pt idx="9">
                  <c:v>1579</c:v>
                </c:pt>
                <c:pt idx="10">
                  <c:v>1397</c:v>
                </c:pt>
                <c:pt idx="11">
                  <c:v>1256</c:v>
                </c:pt>
                <c:pt idx="12">
                  <c:v>1019</c:v>
                </c:pt>
                <c:pt idx="13">
                  <c:v>979</c:v>
                </c:pt>
                <c:pt idx="14">
                  <c:v>1012</c:v>
                </c:pt>
                <c:pt idx="15">
                  <c:v>1041</c:v>
                </c:pt>
                <c:pt idx="16">
                  <c:v>1302</c:v>
                </c:pt>
                <c:pt idx="17">
                  <c:v>1430</c:v>
                </c:pt>
                <c:pt idx="18">
                  <c:v>1524</c:v>
                </c:pt>
                <c:pt idx="19">
                  <c:v>1632</c:v>
                </c:pt>
                <c:pt idx="20">
                  <c:v>1996</c:v>
                </c:pt>
                <c:pt idx="21">
                  <c:v>2023</c:v>
                </c:pt>
                <c:pt idx="22">
                  <c:v>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6-B44B-A107-85E99285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50068779"/>
        <c:axId val="32048469"/>
      </c:lineChart>
      <c:catAx>
        <c:axId val="50068779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2048469"/>
        <c:crosses val="autoZero"/>
        <c:auto val="1"/>
        <c:lblAlgn val="ctr"/>
        <c:lblOffset val="100"/>
        <c:noMultiLvlLbl val="0"/>
      </c:catAx>
      <c:valAx>
        <c:axId val="3204846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tis. m²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50068779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Namjera kupnje ili gradnje stana (HR vs EU)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7'!$B$7</c:f>
              <c:strCache>
                <c:ptCount val="1"/>
                <c:pt idx="0">
                  <c:v>HR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7'!$A$8:$A$93</c:f>
              <c:strCache>
                <c:ptCount val="86"/>
                <c:pt idx="0">
                  <c:v>2005-Q1</c:v>
                </c:pt>
                <c:pt idx="1">
                  <c:v>2005-Q2</c:v>
                </c:pt>
                <c:pt idx="2">
                  <c:v>2005-Q3</c:v>
                </c:pt>
                <c:pt idx="3">
                  <c:v>2005-Q4</c:v>
                </c:pt>
                <c:pt idx="4">
                  <c:v>2006-Q1</c:v>
                </c:pt>
                <c:pt idx="5">
                  <c:v>2006-Q2</c:v>
                </c:pt>
                <c:pt idx="6">
                  <c:v>2006-Q3</c:v>
                </c:pt>
                <c:pt idx="7">
                  <c:v>2006-Q4</c:v>
                </c:pt>
                <c:pt idx="8">
                  <c:v>2007-Q1</c:v>
                </c:pt>
                <c:pt idx="9">
                  <c:v>2007-Q2</c:v>
                </c:pt>
                <c:pt idx="10">
                  <c:v>2007-Q3</c:v>
                </c:pt>
                <c:pt idx="11">
                  <c:v>2007-Q4</c:v>
                </c:pt>
                <c:pt idx="12">
                  <c:v>2008-Q1</c:v>
                </c:pt>
                <c:pt idx="13">
                  <c:v>2008-Q2</c:v>
                </c:pt>
                <c:pt idx="14">
                  <c:v>2008-Q3</c:v>
                </c:pt>
                <c:pt idx="15">
                  <c:v>2008-Q4</c:v>
                </c:pt>
                <c:pt idx="16">
                  <c:v>2009-Q1</c:v>
                </c:pt>
                <c:pt idx="17">
                  <c:v>2009-Q2</c:v>
                </c:pt>
                <c:pt idx="18">
                  <c:v>2009-Q3</c:v>
                </c:pt>
                <c:pt idx="19">
                  <c:v>2009-Q4</c:v>
                </c:pt>
                <c:pt idx="20">
                  <c:v>2010-Q1</c:v>
                </c:pt>
                <c:pt idx="21">
                  <c:v>2010-Q2</c:v>
                </c:pt>
                <c:pt idx="22">
                  <c:v>2010-Q3</c:v>
                </c:pt>
                <c:pt idx="23">
                  <c:v>2010-Q4</c:v>
                </c:pt>
                <c:pt idx="24">
                  <c:v>2011-Q1</c:v>
                </c:pt>
                <c:pt idx="25">
                  <c:v>2011-Q2</c:v>
                </c:pt>
                <c:pt idx="26">
                  <c:v>2011-Q3</c:v>
                </c:pt>
                <c:pt idx="27">
                  <c:v>2011-Q4</c:v>
                </c:pt>
                <c:pt idx="28">
                  <c:v>2012-Q1</c:v>
                </c:pt>
                <c:pt idx="29">
                  <c:v>2012-Q2</c:v>
                </c:pt>
                <c:pt idx="30">
                  <c:v>2012-Q3</c:v>
                </c:pt>
                <c:pt idx="31">
                  <c:v>2012-Q4</c:v>
                </c:pt>
                <c:pt idx="32">
                  <c:v>2013-Q1</c:v>
                </c:pt>
                <c:pt idx="33">
                  <c:v>2013-Q2</c:v>
                </c:pt>
                <c:pt idx="34">
                  <c:v>2013-Q3</c:v>
                </c:pt>
                <c:pt idx="35">
                  <c:v>2013-Q4</c:v>
                </c:pt>
                <c:pt idx="36">
                  <c:v>2014-Q1</c:v>
                </c:pt>
                <c:pt idx="37">
                  <c:v>2014-Q2</c:v>
                </c:pt>
                <c:pt idx="38">
                  <c:v>2014-Q3</c:v>
                </c:pt>
                <c:pt idx="39">
                  <c:v>2014-Q4</c:v>
                </c:pt>
                <c:pt idx="40">
                  <c:v>2015-Q1</c:v>
                </c:pt>
                <c:pt idx="41">
                  <c:v>2015-Q2</c:v>
                </c:pt>
                <c:pt idx="42">
                  <c:v>2015-Q3</c:v>
                </c:pt>
                <c:pt idx="43">
                  <c:v>2015-Q4</c:v>
                </c:pt>
                <c:pt idx="44">
                  <c:v>2016-Q1</c:v>
                </c:pt>
                <c:pt idx="45">
                  <c:v>2016-Q2</c:v>
                </c:pt>
                <c:pt idx="46">
                  <c:v>2016-Q3</c:v>
                </c:pt>
                <c:pt idx="47">
                  <c:v>2016-Q4</c:v>
                </c:pt>
                <c:pt idx="48">
                  <c:v>2017-Q1</c:v>
                </c:pt>
                <c:pt idx="49">
                  <c:v>2017-Q2</c:v>
                </c:pt>
                <c:pt idx="50">
                  <c:v>2017-Q3</c:v>
                </c:pt>
                <c:pt idx="51">
                  <c:v>2017-Q4</c:v>
                </c:pt>
                <c:pt idx="52">
                  <c:v>2018-Q1</c:v>
                </c:pt>
                <c:pt idx="53">
                  <c:v>2018-Q2</c:v>
                </c:pt>
                <c:pt idx="54">
                  <c:v>2018-Q3</c:v>
                </c:pt>
                <c:pt idx="55">
                  <c:v>2018-Q4</c:v>
                </c:pt>
                <c:pt idx="56">
                  <c:v>2019-Q1</c:v>
                </c:pt>
                <c:pt idx="57">
                  <c:v>2019-Q2</c:v>
                </c:pt>
                <c:pt idx="58">
                  <c:v>2019-Q3</c:v>
                </c:pt>
                <c:pt idx="59">
                  <c:v>2019-Q4</c:v>
                </c:pt>
                <c:pt idx="60">
                  <c:v>2020-Q1</c:v>
                </c:pt>
                <c:pt idx="61">
                  <c:v>2020-Q2</c:v>
                </c:pt>
                <c:pt idx="62">
                  <c:v>2020-Q3</c:v>
                </c:pt>
                <c:pt idx="63">
                  <c:v>2020-Q4</c:v>
                </c:pt>
                <c:pt idx="64">
                  <c:v>2021-Q1</c:v>
                </c:pt>
                <c:pt idx="65">
                  <c:v>2021-Q2</c:v>
                </c:pt>
                <c:pt idx="66">
                  <c:v>2021-Q3</c:v>
                </c:pt>
                <c:pt idx="67">
                  <c:v>2021-Q4</c:v>
                </c:pt>
                <c:pt idx="68">
                  <c:v>2022-Q1</c:v>
                </c:pt>
                <c:pt idx="69">
                  <c:v>2022-Q2</c:v>
                </c:pt>
                <c:pt idx="70">
                  <c:v>2022-Q3</c:v>
                </c:pt>
                <c:pt idx="71">
                  <c:v>2022-Q4</c:v>
                </c:pt>
                <c:pt idx="72">
                  <c:v>2023-Q1</c:v>
                </c:pt>
                <c:pt idx="73">
                  <c:v>2023-Q2</c:v>
                </c:pt>
                <c:pt idx="74">
                  <c:v>2023-Q3</c:v>
                </c:pt>
                <c:pt idx="75">
                  <c:v>2023-Q4</c:v>
                </c:pt>
                <c:pt idx="76">
                  <c:v>2024-Q1</c:v>
                </c:pt>
                <c:pt idx="77">
                  <c:v>2024-Q2</c:v>
                </c:pt>
                <c:pt idx="78">
                  <c:v>2024-Q3</c:v>
                </c:pt>
                <c:pt idx="79">
                  <c:v>2024-Q4</c:v>
                </c:pt>
                <c:pt idx="80">
                  <c:v>2025-Q1</c:v>
                </c:pt>
                <c:pt idx="81">
                  <c:v>2025-Q2</c:v>
                </c:pt>
                <c:pt idx="82">
                  <c:v>2025-Q3</c:v>
                </c:pt>
                <c:pt idx="83">
                  <c:v>2025-Q4</c:v>
                </c:pt>
                <c:pt idx="84">
                  <c:v>2026-Q1</c:v>
                </c:pt>
                <c:pt idx="85">
                  <c:v>2026-Q2</c:v>
                </c:pt>
              </c:strCache>
            </c:strRef>
          </c:cat>
          <c:val>
            <c:numRef>
              <c:f>'Slika 7'!$B$8:$B$93</c:f>
              <c:numCache>
                <c:formatCode>0.0</c:formatCode>
                <c:ptCount val="86"/>
                <c:pt idx="2">
                  <c:v>-80.7</c:v>
                </c:pt>
                <c:pt idx="3">
                  <c:v>-79</c:v>
                </c:pt>
                <c:pt idx="4">
                  <c:v>-83.3</c:v>
                </c:pt>
                <c:pt idx="5">
                  <c:v>-79.099999999999994</c:v>
                </c:pt>
                <c:pt idx="6">
                  <c:v>-78.099999999999994</c:v>
                </c:pt>
                <c:pt idx="7">
                  <c:v>-79.3</c:v>
                </c:pt>
                <c:pt idx="8">
                  <c:v>-77.099999999999994</c:v>
                </c:pt>
                <c:pt idx="9">
                  <c:v>-76.900000000000006</c:v>
                </c:pt>
                <c:pt idx="10">
                  <c:v>-78</c:v>
                </c:pt>
                <c:pt idx="11">
                  <c:v>-80.2</c:v>
                </c:pt>
                <c:pt idx="12">
                  <c:v>-79.8</c:v>
                </c:pt>
                <c:pt idx="13">
                  <c:v>-81.3</c:v>
                </c:pt>
                <c:pt idx="14">
                  <c:v>-83.5</c:v>
                </c:pt>
                <c:pt idx="15">
                  <c:v>-81.400000000000006</c:v>
                </c:pt>
                <c:pt idx="16">
                  <c:v>-84.1</c:v>
                </c:pt>
                <c:pt idx="17">
                  <c:v>-87</c:v>
                </c:pt>
                <c:pt idx="18">
                  <c:v>-86.6</c:v>
                </c:pt>
                <c:pt idx="19">
                  <c:v>-86</c:v>
                </c:pt>
                <c:pt idx="20">
                  <c:v>-87.7</c:v>
                </c:pt>
                <c:pt idx="21">
                  <c:v>-85.8</c:v>
                </c:pt>
                <c:pt idx="22">
                  <c:v>-84.4</c:v>
                </c:pt>
                <c:pt idx="23">
                  <c:v>-87.8</c:v>
                </c:pt>
                <c:pt idx="24">
                  <c:v>-87.7</c:v>
                </c:pt>
                <c:pt idx="25">
                  <c:v>-87.8</c:v>
                </c:pt>
                <c:pt idx="26">
                  <c:v>-88.7</c:v>
                </c:pt>
                <c:pt idx="27">
                  <c:v>-87.8</c:v>
                </c:pt>
                <c:pt idx="28">
                  <c:v>-87</c:v>
                </c:pt>
                <c:pt idx="29">
                  <c:v>-88.1</c:v>
                </c:pt>
                <c:pt idx="30">
                  <c:v>-87.1</c:v>
                </c:pt>
                <c:pt idx="31">
                  <c:v>-86.9</c:v>
                </c:pt>
                <c:pt idx="32">
                  <c:v>-85.7</c:v>
                </c:pt>
                <c:pt idx="33">
                  <c:v>-85.6</c:v>
                </c:pt>
                <c:pt idx="34">
                  <c:v>-84.9</c:v>
                </c:pt>
                <c:pt idx="35">
                  <c:v>-85.1</c:v>
                </c:pt>
                <c:pt idx="36">
                  <c:v>-86.5</c:v>
                </c:pt>
                <c:pt idx="37">
                  <c:v>-85</c:v>
                </c:pt>
                <c:pt idx="38">
                  <c:v>-84.4</c:v>
                </c:pt>
                <c:pt idx="39">
                  <c:v>-82.3</c:v>
                </c:pt>
                <c:pt idx="40">
                  <c:v>-82.3</c:v>
                </c:pt>
                <c:pt idx="41">
                  <c:v>-83.6</c:v>
                </c:pt>
                <c:pt idx="42">
                  <c:v>-83.6</c:v>
                </c:pt>
                <c:pt idx="43">
                  <c:v>-82.4</c:v>
                </c:pt>
                <c:pt idx="44">
                  <c:v>-84.2</c:v>
                </c:pt>
                <c:pt idx="45">
                  <c:v>-84.2</c:v>
                </c:pt>
                <c:pt idx="46">
                  <c:v>-81.900000000000006</c:v>
                </c:pt>
                <c:pt idx="47">
                  <c:v>-83.4</c:v>
                </c:pt>
                <c:pt idx="48">
                  <c:v>-83.8</c:v>
                </c:pt>
                <c:pt idx="49">
                  <c:v>-79.400000000000006</c:v>
                </c:pt>
                <c:pt idx="50">
                  <c:v>-80.3</c:v>
                </c:pt>
                <c:pt idx="51">
                  <c:v>-78.2</c:v>
                </c:pt>
                <c:pt idx="52">
                  <c:v>-78.900000000000006</c:v>
                </c:pt>
                <c:pt idx="53">
                  <c:v>-82.3</c:v>
                </c:pt>
                <c:pt idx="54">
                  <c:v>-76.8</c:v>
                </c:pt>
                <c:pt idx="55">
                  <c:v>-76.400000000000006</c:v>
                </c:pt>
                <c:pt idx="56">
                  <c:v>-77.5</c:v>
                </c:pt>
                <c:pt idx="57">
                  <c:v>-78.3</c:v>
                </c:pt>
                <c:pt idx="58">
                  <c:v>-80.5</c:v>
                </c:pt>
                <c:pt idx="59">
                  <c:v>-80.3</c:v>
                </c:pt>
                <c:pt idx="60">
                  <c:v>-75.599999999999994</c:v>
                </c:pt>
                <c:pt idx="61">
                  <c:v>-79.8</c:v>
                </c:pt>
                <c:pt idx="62">
                  <c:v>-82.1</c:v>
                </c:pt>
                <c:pt idx="63">
                  <c:v>-78.8</c:v>
                </c:pt>
                <c:pt idx="64">
                  <c:v>-80.400000000000006</c:v>
                </c:pt>
                <c:pt idx="65">
                  <c:v>-78.5</c:v>
                </c:pt>
                <c:pt idx="66">
                  <c:v>-76.5</c:v>
                </c:pt>
                <c:pt idx="67">
                  <c:v>-78.099999999999994</c:v>
                </c:pt>
                <c:pt idx="68">
                  <c:v>-79.2</c:v>
                </c:pt>
                <c:pt idx="69">
                  <c:v>-76.5</c:v>
                </c:pt>
                <c:pt idx="70">
                  <c:v>-80.7</c:v>
                </c:pt>
                <c:pt idx="71">
                  <c:v>-84.3</c:v>
                </c:pt>
                <c:pt idx="72">
                  <c:v>-78</c:v>
                </c:pt>
                <c:pt idx="73">
                  <c:v>-78.099999999999994</c:v>
                </c:pt>
                <c:pt idx="74">
                  <c:v>-80.5</c:v>
                </c:pt>
                <c:pt idx="75">
                  <c:v>-79.099999999999994</c:v>
                </c:pt>
                <c:pt idx="76">
                  <c:v>-79.900000000000006</c:v>
                </c:pt>
                <c:pt idx="77">
                  <c:v>-77.900000000000006</c:v>
                </c:pt>
                <c:pt idx="78">
                  <c:v>-77.5</c:v>
                </c:pt>
                <c:pt idx="79">
                  <c:v>-82.3</c:v>
                </c:pt>
                <c:pt idx="80">
                  <c:v>-77.3</c:v>
                </c:pt>
                <c:pt idx="81">
                  <c:v>-79.099999999999994</c:v>
                </c:pt>
                <c:pt idx="82">
                  <c:v>-72.5</c:v>
                </c:pt>
                <c:pt idx="83">
                  <c:v>-70.2</c:v>
                </c:pt>
                <c:pt idx="84">
                  <c:v>-73.400000000000006</c:v>
                </c:pt>
                <c:pt idx="85">
                  <c:v>-74.3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0-3443-B29A-463C0280C841}"/>
            </c:ext>
          </c:extLst>
        </c:ser>
        <c:ser>
          <c:idx val="1"/>
          <c:order val="1"/>
          <c:tx>
            <c:strRef>
              <c:f>'Slika 7'!$C$7</c:f>
              <c:strCache>
                <c:ptCount val="1"/>
                <c:pt idx="0">
                  <c:v>EU (prosjek)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7'!$A$8:$A$93</c:f>
              <c:strCache>
                <c:ptCount val="86"/>
                <c:pt idx="0">
                  <c:v>2005-Q1</c:v>
                </c:pt>
                <c:pt idx="1">
                  <c:v>2005-Q2</c:v>
                </c:pt>
                <c:pt idx="2">
                  <c:v>2005-Q3</c:v>
                </c:pt>
                <c:pt idx="3">
                  <c:v>2005-Q4</c:v>
                </c:pt>
                <c:pt idx="4">
                  <c:v>2006-Q1</c:v>
                </c:pt>
                <c:pt idx="5">
                  <c:v>2006-Q2</c:v>
                </c:pt>
                <c:pt idx="6">
                  <c:v>2006-Q3</c:v>
                </c:pt>
                <c:pt idx="7">
                  <c:v>2006-Q4</c:v>
                </c:pt>
                <c:pt idx="8">
                  <c:v>2007-Q1</c:v>
                </c:pt>
                <c:pt idx="9">
                  <c:v>2007-Q2</c:v>
                </c:pt>
                <c:pt idx="10">
                  <c:v>2007-Q3</c:v>
                </c:pt>
                <c:pt idx="11">
                  <c:v>2007-Q4</c:v>
                </c:pt>
                <c:pt idx="12">
                  <c:v>2008-Q1</c:v>
                </c:pt>
                <c:pt idx="13">
                  <c:v>2008-Q2</c:v>
                </c:pt>
                <c:pt idx="14">
                  <c:v>2008-Q3</c:v>
                </c:pt>
                <c:pt idx="15">
                  <c:v>2008-Q4</c:v>
                </c:pt>
                <c:pt idx="16">
                  <c:v>2009-Q1</c:v>
                </c:pt>
                <c:pt idx="17">
                  <c:v>2009-Q2</c:v>
                </c:pt>
                <c:pt idx="18">
                  <c:v>2009-Q3</c:v>
                </c:pt>
                <c:pt idx="19">
                  <c:v>2009-Q4</c:v>
                </c:pt>
                <c:pt idx="20">
                  <c:v>2010-Q1</c:v>
                </c:pt>
                <c:pt idx="21">
                  <c:v>2010-Q2</c:v>
                </c:pt>
                <c:pt idx="22">
                  <c:v>2010-Q3</c:v>
                </c:pt>
                <c:pt idx="23">
                  <c:v>2010-Q4</c:v>
                </c:pt>
                <c:pt idx="24">
                  <c:v>2011-Q1</c:v>
                </c:pt>
                <c:pt idx="25">
                  <c:v>2011-Q2</c:v>
                </c:pt>
                <c:pt idx="26">
                  <c:v>2011-Q3</c:v>
                </c:pt>
                <c:pt idx="27">
                  <c:v>2011-Q4</c:v>
                </c:pt>
                <c:pt idx="28">
                  <c:v>2012-Q1</c:v>
                </c:pt>
                <c:pt idx="29">
                  <c:v>2012-Q2</c:v>
                </c:pt>
                <c:pt idx="30">
                  <c:v>2012-Q3</c:v>
                </c:pt>
                <c:pt idx="31">
                  <c:v>2012-Q4</c:v>
                </c:pt>
                <c:pt idx="32">
                  <c:v>2013-Q1</c:v>
                </c:pt>
                <c:pt idx="33">
                  <c:v>2013-Q2</c:v>
                </c:pt>
                <c:pt idx="34">
                  <c:v>2013-Q3</c:v>
                </c:pt>
                <c:pt idx="35">
                  <c:v>2013-Q4</c:v>
                </c:pt>
                <c:pt idx="36">
                  <c:v>2014-Q1</c:v>
                </c:pt>
                <c:pt idx="37">
                  <c:v>2014-Q2</c:v>
                </c:pt>
                <c:pt idx="38">
                  <c:v>2014-Q3</c:v>
                </c:pt>
                <c:pt idx="39">
                  <c:v>2014-Q4</c:v>
                </c:pt>
                <c:pt idx="40">
                  <c:v>2015-Q1</c:v>
                </c:pt>
                <c:pt idx="41">
                  <c:v>2015-Q2</c:v>
                </c:pt>
                <c:pt idx="42">
                  <c:v>2015-Q3</c:v>
                </c:pt>
                <c:pt idx="43">
                  <c:v>2015-Q4</c:v>
                </c:pt>
                <c:pt idx="44">
                  <c:v>2016-Q1</c:v>
                </c:pt>
                <c:pt idx="45">
                  <c:v>2016-Q2</c:v>
                </c:pt>
                <c:pt idx="46">
                  <c:v>2016-Q3</c:v>
                </c:pt>
                <c:pt idx="47">
                  <c:v>2016-Q4</c:v>
                </c:pt>
                <c:pt idx="48">
                  <c:v>2017-Q1</c:v>
                </c:pt>
                <c:pt idx="49">
                  <c:v>2017-Q2</c:v>
                </c:pt>
                <c:pt idx="50">
                  <c:v>2017-Q3</c:v>
                </c:pt>
                <c:pt idx="51">
                  <c:v>2017-Q4</c:v>
                </c:pt>
                <c:pt idx="52">
                  <c:v>2018-Q1</c:v>
                </c:pt>
                <c:pt idx="53">
                  <c:v>2018-Q2</c:v>
                </c:pt>
                <c:pt idx="54">
                  <c:v>2018-Q3</c:v>
                </c:pt>
                <c:pt idx="55">
                  <c:v>2018-Q4</c:v>
                </c:pt>
                <c:pt idx="56">
                  <c:v>2019-Q1</c:v>
                </c:pt>
                <c:pt idx="57">
                  <c:v>2019-Q2</c:v>
                </c:pt>
                <c:pt idx="58">
                  <c:v>2019-Q3</c:v>
                </c:pt>
                <c:pt idx="59">
                  <c:v>2019-Q4</c:v>
                </c:pt>
                <c:pt idx="60">
                  <c:v>2020-Q1</c:v>
                </c:pt>
                <c:pt idx="61">
                  <c:v>2020-Q2</c:v>
                </c:pt>
                <c:pt idx="62">
                  <c:v>2020-Q3</c:v>
                </c:pt>
                <c:pt idx="63">
                  <c:v>2020-Q4</c:v>
                </c:pt>
                <c:pt idx="64">
                  <c:v>2021-Q1</c:v>
                </c:pt>
                <c:pt idx="65">
                  <c:v>2021-Q2</c:v>
                </c:pt>
                <c:pt idx="66">
                  <c:v>2021-Q3</c:v>
                </c:pt>
                <c:pt idx="67">
                  <c:v>2021-Q4</c:v>
                </c:pt>
                <c:pt idx="68">
                  <c:v>2022-Q1</c:v>
                </c:pt>
                <c:pt idx="69">
                  <c:v>2022-Q2</c:v>
                </c:pt>
                <c:pt idx="70">
                  <c:v>2022-Q3</c:v>
                </c:pt>
                <c:pt idx="71">
                  <c:v>2022-Q4</c:v>
                </c:pt>
                <c:pt idx="72">
                  <c:v>2023-Q1</c:v>
                </c:pt>
                <c:pt idx="73">
                  <c:v>2023-Q2</c:v>
                </c:pt>
                <c:pt idx="74">
                  <c:v>2023-Q3</c:v>
                </c:pt>
                <c:pt idx="75">
                  <c:v>2023-Q4</c:v>
                </c:pt>
                <c:pt idx="76">
                  <c:v>2024-Q1</c:v>
                </c:pt>
                <c:pt idx="77">
                  <c:v>2024-Q2</c:v>
                </c:pt>
                <c:pt idx="78">
                  <c:v>2024-Q3</c:v>
                </c:pt>
                <c:pt idx="79">
                  <c:v>2024-Q4</c:v>
                </c:pt>
                <c:pt idx="80">
                  <c:v>2025-Q1</c:v>
                </c:pt>
                <c:pt idx="81">
                  <c:v>2025-Q2</c:v>
                </c:pt>
                <c:pt idx="82">
                  <c:v>2025-Q3</c:v>
                </c:pt>
                <c:pt idx="83">
                  <c:v>2025-Q4</c:v>
                </c:pt>
                <c:pt idx="84">
                  <c:v>2026-Q1</c:v>
                </c:pt>
                <c:pt idx="85">
                  <c:v>2026-Q2</c:v>
                </c:pt>
              </c:strCache>
            </c:strRef>
          </c:cat>
          <c:val>
            <c:numRef>
              <c:f>'Slika 7'!$C$8:$C$93</c:f>
              <c:numCache>
                <c:formatCode>0.0</c:formatCode>
                <c:ptCount val="86"/>
                <c:pt idx="0">
                  <c:v>-79.2</c:v>
                </c:pt>
                <c:pt idx="1">
                  <c:v>-78.8</c:v>
                </c:pt>
                <c:pt idx="2">
                  <c:v>-79.5</c:v>
                </c:pt>
                <c:pt idx="3">
                  <c:v>-79.900000000000006</c:v>
                </c:pt>
                <c:pt idx="4">
                  <c:v>-79.099999999999994</c:v>
                </c:pt>
                <c:pt idx="5">
                  <c:v>-79.5</c:v>
                </c:pt>
                <c:pt idx="6">
                  <c:v>-79.099999999999994</c:v>
                </c:pt>
                <c:pt idx="7">
                  <c:v>-80.2</c:v>
                </c:pt>
                <c:pt idx="8">
                  <c:v>-79.400000000000006</c:v>
                </c:pt>
                <c:pt idx="9">
                  <c:v>-78.5</c:v>
                </c:pt>
                <c:pt idx="10">
                  <c:v>-79.599999999999994</c:v>
                </c:pt>
                <c:pt idx="11">
                  <c:v>-79.900000000000006</c:v>
                </c:pt>
                <c:pt idx="12">
                  <c:v>-79.900000000000006</c:v>
                </c:pt>
                <c:pt idx="13">
                  <c:v>-80.7</c:v>
                </c:pt>
                <c:pt idx="14">
                  <c:v>-81.599999999999994</c:v>
                </c:pt>
                <c:pt idx="15">
                  <c:v>-81</c:v>
                </c:pt>
                <c:pt idx="16">
                  <c:v>-81.5</c:v>
                </c:pt>
                <c:pt idx="17">
                  <c:v>-81.400000000000006</c:v>
                </c:pt>
                <c:pt idx="18">
                  <c:v>-80.5</c:v>
                </c:pt>
                <c:pt idx="19">
                  <c:v>-81.599999999999994</c:v>
                </c:pt>
                <c:pt idx="20">
                  <c:v>-81.7</c:v>
                </c:pt>
                <c:pt idx="21">
                  <c:v>-82.7</c:v>
                </c:pt>
                <c:pt idx="22">
                  <c:v>-82.6</c:v>
                </c:pt>
                <c:pt idx="23">
                  <c:v>-81.900000000000006</c:v>
                </c:pt>
                <c:pt idx="24">
                  <c:v>-82.3</c:v>
                </c:pt>
                <c:pt idx="25">
                  <c:v>-81.400000000000006</c:v>
                </c:pt>
                <c:pt idx="26">
                  <c:v>-81.7</c:v>
                </c:pt>
                <c:pt idx="27">
                  <c:v>-81.5</c:v>
                </c:pt>
                <c:pt idx="28">
                  <c:v>-82</c:v>
                </c:pt>
                <c:pt idx="29">
                  <c:v>-80.7</c:v>
                </c:pt>
                <c:pt idx="30">
                  <c:v>-81.5</c:v>
                </c:pt>
                <c:pt idx="31">
                  <c:v>-82</c:v>
                </c:pt>
                <c:pt idx="32">
                  <c:v>-82.2</c:v>
                </c:pt>
                <c:pt idx="33">
                  <c:v>-81.2</c:v>
                </c:pt>
                <c:pt idx="34">
                  <c:v>-81.5</c:v>
                </c:pt>
                <c:pt idx="35">
                  <c:v>-81.900000000000006</c:v>
                </c:pt>
                <c:pt idx="36">
                  <c:v>-81.7</c:v>
                </c:pt>
                <c:pt idx="37">
                  <c:v>-81</c:v>
                </c:pt>
                <c:pt idx="38">
                  <c:v>-80.7</c:v>
                </c:pt>
                <c:pt idx="39">
                  <c:v>-81.2</c:v>
                </c:pt>
                <c:pt idx="40">
                  <c:v>-80.5</c:v>
                </c:pt>
                <c:pt idx="41">
                  <c:v>-79.900000000000006</c:v>
                </c:pt>
                <c:pt idx="42">
                  <c:v>-80.400000000000006</c:v>
                </c:pt>
                <c:pt idx="43">
                  <c:v>-79.900000000000006</c:v>
                </c:pt>
                <c:pt idx="44">
                  <c:v>-80.2</c:v>
                </c:pt>
                <c:pt idx="45">
                  <c:v>-80</c:v>
                </c:pt>
                <c:pt idx="46">
                  <c:v>-79.900000000000006</c:v>
                </c:pt>
                <c:pt idx="47">
                  <c:v>-78.8</c:v>
                </c:pt>
                <c:pt idx="48">
                  <c:v>-78.8</c:v>
                </c:pt>
                <c:pt idx="49">
                  <c:v>-78.7</c:v>
                </c:pt>
                <c:pt idx="50">
                  <c:v>-78.400000000000006</c:v>
                </c:pt>
                <c:pt idx="51">
                  <c:v>-78.8</c:v>
                </c:pt>
                <c:pt idx="52">
                  <c:v>-78.3</c:v>
                </c:pt>
                <c:pt idx="53">
                  <c:v>-78.8</c:v>
                </c:pt>
                <c:pt idx="54">
                  <c:v>-78.400000000000006</c:v>
                </c:pt>
                <c:pt idx="55">
                  <c:v>-78.099999999999994</c:v>
                </c:pt>
                <c:pt idx="56">
                  <c:v>-77.8</c:v>
                </c:pt>
                <c:pt idx="57">
                  <c:v>-78.8</c:v>
                </c:pt>
                <c:pt idx="58">
                  <c:v>-77</c:v>
                </c:pt>
                <c:pt idx="59">
                  <c:v>-77.599999999999994</c:v>
                </c:pt>
                <c:pt idx="60">
                  <c:v>-77.599999999999994</c:v>
                </c:pt>
                <c:pt idx="61">
                  <c:v>-79.099999999999994</c:v>
                </c:pt>
                <c:pt idx="62">
                  <c:v>-77</c:v>
                </c:pt>
                <c:pt idx="63">
                  <c:v>-78</c:v>
                </c:pt>
                <c:pt idx="64">
                  <c:v>-77.7</c:v>
                </c:pt>
                <c:pt idx="65">
                  <c:v>-76.2</c:v>
                </c:pt>
                <c:pt idx="66">
                  <c:v>-75</c:v>
                </c:pt>
                <c:pt idx="67">
                  <c:v>-74.900000000000006</c:v>
                </c:pt>
                <c:pt idx="68">
                  <c:v>-74.7</c:v>
                </c:pt>
                <c:pt idx="69">
                  <c:v>-77</c:v>
                </c:pt>
                <c:pt idx="70">
                  <c:v>-77.8</c:v>
                </c:pt>
                <c:pt idx="71">
                  <c:v>-78.900000000000006</c:v>
                </c:pt>
                <c:pt idx="72">
                  <c:v>-77.900000000000006</c:v>
                </c:pt>
                <c:pt idx="73">
                  <c:v>-77.2</c:v>
                </c:pt>
                <c:pt idx="74">
                  <c:v>-77.5</c:v>
                </c:pt>
                <c:pt idx="75">
                  <c:v>-77.7</c:v>
                </c:pt>
                <c:pt idx="76">
                  <c:v>-77.3</c:v>
                </c:pt>
                <c:pt idx="77">
                  <c:v>-76.900000000000006</c:v>
                </c:pt>
                <c:pt idx="78">
                  <c:v>-76.400000000000006</c:v>
                </c:pt>
                <c:pt idx="79">
                  <c:v>-75.599999999999994</c:v>
                </c:pt>
                <c:pt idx="80">
                  <c:v>-75.8</c:v>
                </c:pt>
                <c:pt idx="81">
                  <c:v>-75.8</c:v>
                </c:pt>
                <c:pt idx="82">
                  <c:v>-76</c:v>
                </c:pt>
                <c:pt idx="83">
                  <c:v>-75.7</c:v>
                </c:pt>
                <c:pt idx="84">
                  <c:v>-72.900000000000006</c:v>
                </c:pt>
                <c:pt idx="85">
                  <c:v>-76.2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0-3443-B29A-463C0280C841}"/>
            </c:ext>
          </c:extLst>
        </c:ser>
        <c:ser>
          <c:idx val="2"/>
          <c:order val="2"/>
          <c:tx>
            <c:strRef>
              <c:f>'Slika 7'!$D$7</c:f>
              <c:strCache>
                <c:ptCount val="1"/>
                <c:pt idx="0">
                  <c:v>P25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7'!$A$8:$A$93</c:f>
              <c:strCache>
                <c:ptCount val="86"/>
                <c:pt idx="0">
                  <c:v>2005-Q1</c:v>
                </c:pt>
                <c:pt idx="1">
                  <c:v>2005-Q2</c:v>
                </c:pt>
                <c:pt idx="2">
                  <c:v>2005-Q3</c:v>
                </c:pt>
                <c:pt idx="3">
                  <c:v>2005-Q4</c:v>
                </c:pt>
                <c:pt idx="4">
                  <c:v>2006-Q1</c:v>
                </c:pt>
                <c:pt idx="5">
                  <c:v>2006-Q2</c:v>
                </c:pt>
                <c:pt idx="6">
                  <c:v>2006-Q3</c:v>
                </c:pt>
                <c:pt idx="7">
                  <c:v>2006-Q4</c:v>
                </c:pt>
                <c:pt idx="8">
                  <c:v>2007-Q1</c:v>
                </c:pt>
                <c:pt idx="9">
                  <c:v>2007-Q2</c:v>
                </c:pt>
                <c:pt idx="10">
                  <c:v>2007-Q3</c:v>
                </c:pt>
                <c:pt idx="11">
                  <c:v>2007-Q4</c:v>
                </c:pt>
                <c:pt idx="12">
                  <c:v>2008-Q1</c:v>
                </c:pt>
                <c:pt idx="13">
                  <c:v>2008-Q2</c:v>
                </c:pt>
                <c:pt idx="14">
                  <c:v>2008-Q3</c:v>
                </c:pt>
                <c:pt idx="15">
                  <c:v>2008-Q4</c:v>
                </c:pt>
                <c:pt idx="16">
                  <c:v>2009-Q1</c:v>
                </c:pt>
                <c:pt idx="17">
                  <c:v>2009-Q2</c:v>
                </c:pt>
                <c:pt idx="18">
                  <c:v>2009-Q3</c:v>
                </c:pt>
                <c:pt idx="19">
                  <c:v>2009-Q4</c:v>
                </c:pt>
                <c:pt idx="20">
                  <c:v>2010-Q1</c:v>
                </c:pt>
                <c:pt idx="21">
                  <c:v>2010-Q2</c:v>
                </c:pt>
                <c:pt idx="22">
                  <c:v>2010-Q3</c:v>
                </c:pt>
                <c:pt idx="23">
                  <c:v>2010-Q4</c:v>
                </c:pt>
                <c:pt idx="24">
                  <c:v>2011-Q1</c:v>
                </c:pt>
                <c:pt idx="25">
                  <c:v>2011-Q2</c:v>
                </c:pt>
                <c:pt idx="26">
                  <c:v>2011-Q3</c:v>
                </c:pt>
                <c:pt idx="27">
                  <c:v>2011-Q4</c:v>
                </c:pt>
                <c:pt idx="28">
                  <c:v>2012-Q1</c:v>
                </c:pt>
                <c:pt idx="29">
                  <c:v>2012-Q2</c:v>
                </c:pt>
                <c:pt idx="30">
                  <c:v>2012-Q3</c:v>
                </c:pt>
                <c:pt idx="31">
                  <c:v>2012-Q4</c:v>
                </c:pt>
                <c:pt idx="32">
                  <c:v>2013-Q1</c:v>
                </c:pt>
                <c:pt idx="33">
                  <c:v>2013-Q2</c:v>
                </c:pt>
                <c:pt idx="34">
                  <c:v>2013-Q3</c:v>
                </c:pt>
                <c:pt idx="35">
                  <c:v>2013-Q4</c:v>
                </c:pt>
                <c:pt idx="36">
                  <c:v>2014-Q1</c:v>
                </c:pt>
                <c:pt idx="37">
                  <c:v>2014-Q2</c:v>
                </c:pt>
                <c:pt idx="38">
                  <c:v>2014-Q3</c:v>
                </c:pt>
                <c:pt idx="39">
                  <c:v>2014-Q4</c:v>
                </c:pt>
                <c:pt idx="40">
                  <c:v>2015-Q1</c:v>
                </c:pt>
                <c:pt idx="41">
                  <c:v>2015-Q2</c:v>
                </c:pt>
                <c:pt idx="42">
                  <c:v>2015-Q3</c:v>
                </c:pt>
                <c:pt idx="43">
                  <c:v>2015-Q4</c:v>
                </c:pt>
                <c:pt idx="44">
                  <c:v>2016-Q1</c:v>
                </c:pt>
                <c:pt idx="45">
                  <c:v>2016-Q2</c:v>
                </c:pt>
                <c:pt idx="46">
                  <c:v>2016-Q3</c:v>
                </c:pt>
                <c:pt idx="47">
                  <c:v>2016-Q4</c:v>
                </c:pt>
                <c:pt idx="48">
                  <c:v>2017-Q1</c:v>
                </c:pt>
                <c:pt idx="49">
                  <c:v>2017-Q2</c:v>
                </c:pt>
                <c:pt idx="50">
                  <c:v>2017-Q3</c:v>
                </c:pt>
                <c:pt idx="51">
                  <c:v>2017-Q4</c:v>
                </c:pt>
                <c:pt idx="52">
                  <c:v>2018-Q1</c:v>
                </c:pt>
                <c:pt idx="53">
                  <c:v>2018-Q2</c:v>
                </c:pt>
                <c:pt idx="54">
                  <c:v>2018-Q3</c:v>
                </c:pt>
                <c:pt idx="55">
                  <c:v>2018-Q4</c:v>
                </c:pt>
                <c:pt idx="56">
                  <c:v>2019-Q1</c:v>
                </c:pt>
                <c:pt idx="57">
                  <c:v>2019-Q2</c:v>
                </c:pt>
                <c:pt idx="58">
                  <c:v>2019-Q3</c:v>
                </c:pt>
                <c:pt idx="59">
                  <c:v>2019-Q4</c:v>
                </c:pt>
                <c:pt idx="60">
                  <c:v>2020-Q1</c:v>
                </c:pt>
                <c:pt idx="61">
                  <c:v>2020-Q2</c:v>
                </c:pt>
                <c:pt idx="62">
                  <c:v>2020-Q3</c:v>
                </c:pt>
                <c:pt idx="63">
                  <c:v>2020-Q4</c:v>
                </c:pt>
                <c:pt idx="64">
                  <c:v>2021-Q1</c:v>
                </c:pt>
                <c:pt idx="65">
                  <c:v>2021-Q2</c:v>
                </c:pt>
                <c:pt idx="66">
                  <c:v>2021-Q3</c:v>
                </c:pt>
                <c:pt idx="67">
                  <c:v>2021-Q4</c:v>
                </c:pt>
                <c:pt idx="68">
                  <c:v>2022-Q1</c:v>
                </c:pt>
                <c:pt idx="69">
                  <c:v>2022-Q2</c:v>
                </c:pt>
                <c:pt idx="70">
                  <c:v>2022-Q3</c:v>
                </c:pt>
                <c:pt idx="71">
                  <c:v>2022-Q4</c:v>
                </c:pt>
                <c:pt idx="72">
                  <c:v>2023-Q1</c:v>
                </c:pt>
                <c:pt idx="73">
                  <c:v>2023-Q2</c:v>
                </c:pt>
                <c:pt idx="74">
                  <c:v>2023-Q3</c:v>
                </c:pt>
                <c:pt idx="75">
                  <c:v>2023-Q4</c:v>
                </c:pt>
                <c:pt idx="76">
                  <c:v>2024-Q1</c:v>
                </c:pt>
                <c:pt idx="77">
                  <c:v>2024-Q2</c:v>
                </c:pt>
                <c:pt idx="78">
                  <c:v>2024-Q3</c:v>
                </c:pt>
                <c:pt idx="79">
                  <c:v>2024-Q4</c:v>
                </c:pt>
                <c:pt idx="80">
                  <c:v>2025-Q1</c:v>
                </c:pt>
                <c:pt idx="81">
                  <c:v>2025-Q2</c:v>
                </c:pt>
                <c:pt idx="82">
                  <c:v>2025-Q3</c:v>
                </c:pt>
                <c:pt idx="83">
                  <c:v>2025-Q4</c:v>
                </c:pt>
                <c:pt idx="84">
                  <c:v>2026-Q1</c:v>
                </c:pt>
                <c:pt idx="85">
                  <c:v>2026-Q2</c:v>
                </c:pt>
              </c:strCache>
            </c:strRef>
          </c:cat>
          <c:val>
            <c:numRef>
              <c:f>'Slika 7'!$D$8:$D$93</c:f>
              <c:numCache>
                <c:formatCode>0.0</c:formatCode>
                <c:ptCount val="86"/>
                <c:pt idx="0">
                  <c:v>-88.7</c:v>
                </c:pt>
                <c:pt idx="1">
                  <c:v>-88.2</c:v>
                </c:pt>
                <c:pt idx="2">
                  <c:v>-88.1</c:v>
                </c:pt>
                <c:pt idx="3">
                  <c:v>-88.2</c:v>
                </c:pt>
                <c:pt idx="4">
                  <c:v>-86.9</c:v>
                </c:pt>
                <c:pt idx="5">
                  <c:v>-87.7</c:v>
                </c:pt>
                <c:pt idx="6">
                  <c:v>-86.7</c:v>
                </c:pt>
                <c:pt idx="7">
                  <c:v>-87.6</c:v>
                </c:pt>
                <c:pt idx="8">
                  <c:v>-86.9</c:v>
                </c:pt>
                <c:pt idx="9">
                  <c:v>-86.6</c:v>
                </c:pt>
                <c:pt idx="10">
                  <c:v>-87.5</c:v>
                </c:pt>
                <c:pt idx="11">
                  <c:v>-86.6</c:v>
                </c:pt>
                <c:pt idx="12">
                  <c:v>-87.3</c:v>
                </c:pt>
                <c:pt idx="13">
                  <c:v>-88.6</c:v>
                </c:pt>
                <c:pt idx="14">
                  <c:v>-88.1</c:v>
                </c:pt>
                <c:pt idx="15">
                  <c:v>-89.3</c:v>
                </c:pt>
                <c:pt idx="16">
                  <c:v>-89.9</c:v>
                </c:pt>
                <c:pt idx="17">
                  <c:v>-90.2</c:v>
                </c:pt>
                <c:pt idx="18">
                  <c:v>-90</c:v>
                </c:pt>
                <c:pt idx="19">
                  <c:v>-89.5</c:v>
                </c:pt>
                <c:pt idx="20">
                  <c:v>-90.4</c:v>
                </c:pt>
                <c:pt idx="21">
                  <c:v>-90.6</c:v>
                </c:pt>
                <c:pt idx="22">
                  <c:v>-90.7</c:v>
                </c:pt>
                <c:pt idx="23">
                  <c:v>-91</c:v>
                </c:pt>
                <c:pt idx="24">
                  <c:v>-90</c:v>
                </c:pt>
                <c:pt idx="25">
                  <c:v>-91</c:v>
                </c:pt>
                <c:pt idx="26">
                  <c:v>-91</c:v>
                </c:pt>
                <c:pt idx="27">
                  <c:v>-91.1</c:v>
                </c:pt>
                <c:pt idx="28">
                  <c:v>-91.5</c:v>
                </c:pt>
                <c:pt idx="29">
                  <c:v>-90</c:v>
                </c:pt>
                <c:pt idx="30">
                  <c:v>-91.9</c:v>
                </c:pt>
                <c:pt idx="31">
                  <c:v>-91.5</c:v>
                </c:pt>
                <c:pt idx="32">
                  <c:v>-91.8</c:v>
                </c:pt>
                <c:pt idx="33">
                  <c:v>-91.8</c:v>
                </c:pt>
                <c:pt idx="34">
                  <c:v>-91.6</c:v>
                </c:pt>
                <c:pt idx="35">
                  <c:v>-90.6</c:v>
                </c:pt>
                <c:pt idx="36">
                  <c:v>-91.9</c:v>
                </c:pt>
                <c:pt idx="37">
                  <c:v>-90.1</c:v>
                </c:pt>
                <c:pt idx="38">
                  <c:v>-91.5</c:v>
                </c:pt>
                <c:pt idx="39">
                  <c:v>-89.8</c:v>
                </c:pt>
                <c:pt idx="40">
                  <c:v>-89.7</c:v>
                </c:pt>
                <c:pt idx="41">
                  <c:v>-90</c:v>
                </c:pt>
                <c:pt idx="42">
                  <c:v>-89.9</c:v>
                </c:pt>
                <c:pt idx="43">
                  <c:v>-88.8</c:v>
                </c:pt>
                <c:pt idx="44">
                  <c:v>-89.2</c:v>
                </c:pt>
                <c:pt idx="45">
                  <c:v>-87.8</c:v>
                </c:pt>
                <c:pt idx="46">
                  <c:v>-88.3</c:v>
                </c:pt>
                <c:pt idx="47">
                  <c:v>-88.5</c:v>
                </c:pt>
                <c:pt idx="48">
                  <c:v>-88.1</c:v>
                </c:pt>
                <c:pt idx="49">
                  <c:v>-87.4</c:v>
                </c:pt>
                <c:pt idx="50">
                  <c:v>-86.9</c:v>
                </c:pt>
                <c:pt idx="51">
                  <c:v>-86.9</c:v>
                </c:pt>
                <c:pt idx="52">
                  <c:v>-88.2</c:v>
                </c:pt>
                <c:pt idx="53">
                  <c:v>-87.9</c:v>
                </c:pt>
                <c:pt idx="54">
                  <c:v>-88.3</c:v>
                </c:pt>
                <c:pt idx="55">
                  <c:v>-88.6</c:v>
                </c:pt>
                <c:pt idx="56">
                  <c:v>-87.1</c:v>
                </c:pt>
                <c:pt idx="57">
                  <c:v>-87.5</c:v>
                </c:pt>
                <c:pt idx="58">
                  <c:v>-86.9</c:v>
                </c:pt>
                <c:pt idx="59">
                  <c:v>-86.5</c:v>
                </c:pt>
                <c:pt idx="60">
                  <c:v>-87.1</c:v>
                </c:pt>
                <c:pt idx="61">
                  <c:v>-87.3</c:v>
                </c:pt>
                <c:pt idx="62">
                  <c:v>-87.1</c:v>
                </c:pt>
                <c:pt idx="63">
                  <c:v>-86.5</c:v>
                </c:pt>
                <c:pt idx="64">
                  <c:v>-86.8</c:v>
                </c:pt>
                <c:pt idx="65">
                  <c:v>-86.9</c:v>
                </c:pt>
                <c:pt idx="66">
                  <c:v>-85.7</c:v>
                </c:pt>
                <c:pt idx="67">
                  <c:v>-87</c:v>
                </c:pt>
                <c:pt idx="68">
                  <c:v>-84.6</c:v>
                </c:pt>
                <c:pt idx="69">
                  <c:v>-87.3</c:v>
                </c:pt>
                <c:pt idx="70">
                  <c:v>-88.8</c:v>
                </c:pt>
                <c:pt idx="71">
                  <c:v>-88.5</c:v>
                </c:pt>
                <c:pt idx="72">
                  <c:v>-87.4</c:v>
                </c:pt>
                <c:pt idx="73">
                  <c:v>-88.9</c:v>
                </c:pt>
                <c:pt idx="74">
                  <c:v>-87.2</c:v>
                </c:pt>
                <c:pt idx="75">
                  <c:v>-87.4</c:v>
                </c:pt>
                <c:pt idx="76">
                  <c:v>-85.9</c:v>
                </c:pt>
                <c:pt idx="77">
                  <c:v>-87.6</c:v>
                </c:pt>
                <c:pt idx="78">
                  <c:v>-88.3</c:v>
                </c:pt>
                <c:pt idx="79">
                  <c:v>-87.4</c:v>
                </c:pt>
                <c:pt idx="80">
                  <c:v>-87.7</c:v>
                </c:pt>
                <c:pt idx="81">
                  <c:v>-84.7</c:v>
                </c:pt>
                <c:pt idx="82">
                  <c:v>-83.8</c:v>
                </c:pt>
                <c:pt idx="83">
                  <c:v>-83.1</c:v>
                </c:pt>
                <c:pt idx="84">
                  <c:v>-83.6</c:v>
                </c:pt>
                <c:pt idx="85">
                  <c:v>-83.9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0-3443-B29A-463C0280C841}"/>
            </c:ext>
          </c:extLst>
        </c:ser>
        <c:ser>
          <c:idx val="3"/>
          <c:order val="3"/>
          <c:tx>
            <c:strRef>
              <c:f>'Slika 7'!$E$7</c:f>
              <c:strCache>
                <c:ptCount val="1"/>
                <c:pt idx="0">
                  <c:v>P75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7'!$A$8:$A$93</c:f>
              <c:strCache>
                <c:ptCount val="86"/>
                <c:pt idx="0">
                  <c:v>2005-Q1</c:v>
                </c:pt>
                <c:pt idx="1">
                  <c:v>2005-Q2</c:v>
                </c:pt>
                <c:pt idx="2">
                  <c:v>2005-Q3</c:v>
                </c:pt>
                <c:pt idx="3">
                  <c:v>2005-Q4</c:v>
                </c:pt>
                <c:pt idx="4">
                  <c:v>2006-Q1</c:v>
                </c:pt>
                <c:pt idx="5">
                  <c:v>2006-Q2</c:v>
                </c:pt>
                <c:pt idx="6">
                  <c:v>2006-Q3</c:v>
                </c:pt>
                <c:pt idx="7">
                  <c:v>2006-Q4</c:v>
                </c:pt>
                <c:pt idx="8">
                  <c:v>2007-Q1</c:v>
                </c:pt>
                <c:pt idx="9">
                  <c:v>2007-Q2</c:v>
                </c:pt>
                <c:pt idx="10">
                  <c:v>2007-Q3</c:v>
                </c:pt>
                <c:pt idx="11">
                  <c:v>2007-Q4</c:v>
                </c:pt>
                <c:pt idx="12">
                  <c:v>2008-Q1</c:v>
                </c:pt>
                <c:pt idx="13">
                  <c:v>2008-Q2</c:v>
                </c:pt>
                <c:pt idx="14">
                  <c:v>2008-Q3</c:v>
                </c:pt>
                <c:pt idx="15">
                  <c:v>2008-Q4</c:v>
                </c:pt>
                <c:pt idx="16">
                  <c:v>2009-Q1</c:v>
                </c:pt>
                <c:pt idx="17">
                  <c:v>2009-Q2</c:v>
                </c:pt>
                <c:pt idx="18">
                  <c:v>2009-Q3</c:v>
                </c:pt>
                <c:pt idx="19">
                  <c:v>2009-Q4</c:v>
                </c:pt>
                <c:pt idx="20">
                  <c:v>2010-Q1</c:v>
                </c:pt>
                <c:pt idx="21">
                  <c:v>2010-Q2</c:v>
                </c:pt>
                <c:pt idx="22">
                  <c:v>2010-Q3</c:v>
                </c:pt>
                <c:pt idx="23">
                  <c:v>2010-Q4</c:v>
                </c:pt>
                <c:pt idx="24">
                  <c:v>2011-Q1</c:v>
                </c:pt>
                <c:pt idx="25">
                  <c:v>2011-Q2</c:v>
                </c:pt>
                <c:pt idx="26">
                  <c:v>2011-Q3</c:v>
                </c:pt>
                <c:pt idx="27">
                  <c:v>2011-Q4</c:v>
                </c:pt>
                <c:pt idx="28">
                  <c:v>2012-Q1</c:v>
                </c:pt>
                <c:pt idx="29">
                  <c:v>2012-Q2</c:v>
                </c:pt>
                <c:pt idx="30">
                  <c:v>2012-Q3</c:v>
                </c:pt>
                <c:pt idx="31">
                  <c:v>2012-Q4</c:v>
                </c:pt>
                <c:pt idx="32">
                  <c:v>2013-Q1</c:v>
                </c:pt>
                <c:pt idx="33">
                  <c:v>2013-Q2</c:v>
                </c:pt>
                <c:pt idx="34">
                  <c:v>2013-Q3</c:v>
                </c:pt>
                <c:pt idx="35">
                  <c:v>2013-Q4</c:v>
                </c:pt>
                <c:pt idx="36">
                  <c:v>2014-Q1</c:v>
                </c:pt>
                <c:pt idx="37">
                  <c:v>2014-Q2</c:v>
                </c:pt>
                <c:pt idx="38">
                  <c:v>2014-Q3</c:v>
                </c:pt>
                <c:pt idx="39">
                  <c:v>2014-Q4</c:v>
                </c:pt>
                <c:pt idx="40">
                  <c:v>2015-Q1</c:v>
                </c:pt>
                <c:pt idx="41">
                  <c:v>2015-Q2</c:v>
                </c:pt>
                <c:pt idx="42">
                  <c:v>2015-Q3</c:v>
                </c:pt>
                <c:pt idx="43">
                  <c:v>2015-Q4</c:v>
                </c:pt>
                <c:pt idx="44">
                  <c:v>2016-Q1</c:v>
                </c:pt>
                <c:pt idx="45">
                  <c:v>2016-Q2</c:v>
                </c:pt>
                <c:pt idx="46">
                  <c:v>2016-Q3</c:v>
                </c:pt>
                <c:pt idx="47">
                  <c:v>2016-Q4</c:v>
                </c:pt>
                <c:pt idx="48">
                  <c:v>2017-Q1</c:v>
                </c:pt>
                <c:pt idx="49">
                  <c:v>2017-Q2</c:v>
                </c:pt>
                <c:pt idx="50">
                  <c:v>2017-Q3</c:v>
                </c:pt>
                <c:pt idx="51">
                  <c:v>2017-Q4</c:v>
                </c:pt>
                <c:pt idx="52">
                  <c:v>2018-Q1</c:v>
                </c:pt>
                <c:pt idx="53">
                  <c:v>2018-Q2</c:v>
                </c:pt>
                <c:pt idx="54">
                  <c:v>2018-Q3</c:v>
                </c:pt>
                <c:pt idx="55">
                  <c:v>2018-Q4</c:v>
                </c:pt>
                <c:pt idx="56">
                  <c:v>2019-Q1</c:v>
                </c:pt>
                <c:pt idx="57">
                  <c:v>2019-Q2</c:v>
                </c:pt>
                <c:pt idx="58">
                  <c:v>2019-Q3</c:v>
                </c:pt>
                <c:pt idx="59">
                  <c:v>2019-Q4</c:v>
                </c:pt>
                <c:pt idx="60">
                  <c:v>2020-Q1</c:v>
                </c:pt>
                <c:pt idx="61">
                  <c:v>2020-Q2</c:v>
                </c:pt>
                <c:pt idx="62">
                  <c:v>2020-Q3</c:v>
                </c:pt>
                <c:pt idx="63">
                  <c:v>2020-Q4</c:v>
                </c:pt>
                <c:pt idx="64">
                  <c:v>2021-Q1</c:v>
                </c:pt>
                <c:pt idx="65">
                  <c:v>2021-Q2</c:v>
                </c:pt>
                <c:pt idx="66">
                  <c:v>2021-Q3</c:v>
                </c:pt>
                <c:pt idx="67">
                  <c:v>2021-Q4</c:v>
                </c:pt>
                <c:pt idx="68">
                  <c:v>2022-Q1</c:v>
                </c:pt>
                <c:pt idx="69">
                  <c:v>2022-Q2</c:v>
                </c:pt>
                <c:pt idx="70">
                  <c:v>2022-Q3</c:v>
                </c:pt>
                <c:pt idx="71">
                  <c:v>2022-Q4</c:v>
                </c:pt>
                <c:pt idx="72">
                  <c:v>2023-Q1</c:v>
                </c:pt>
                <c:pt idx="73">
                  <c:v>2023-Q2</c:v>
                </c:pt>
                <c:pt idx="74">
                  <c:v>2023-Q3</c:v>
                </c:pt>
                <c:pt idx="75">
                  <c:v>2023-Q4</c:v>
                </c:pt>
                <c:pt idx="76">
                  <c:v>2024-Q1</c:v>
                </c:pt>
                <c:pt idx="77">
                  <c:v>2024-Q2</c:v>
                </c:pt>
                <c:pt idx="78">
                  <c:v>2024-Q3</c:v>
                </c:pt>
                <c:pt idx="79">
                  <c:v>2024-Q4</c:v>
                </c:pt>
                <c:pt idx="80">
                  <c:v>2025-Q1</c:v>
                </c:pt>
                <c:pt idx="81">
                  <c:v>2025-Q2</c:v>
                </c:pt>
                <c:pt idx="82">
                  <c:v>2025-Q3</c:v>
                </c:pt>
                <c:pt idx="83">
                  <c:v>2025-Q4</c:v>
                </c:pt>
                <c:pt idx="84">
                  <c:v>2026-Q1</c:v>
                </c:pt>
                <c:pt idx="85">
                  <c:v>2026-Q2</c:v>
                </c:pt>
              </c:strCache>
            </c:strRef>
          </c:cat>
          <c:val>
            <c:numRef>
              <c:f>'Slika 7'!$E$8:$E$93</c:f>
              <c:numCache>
                <c:formatCode>0.0</c:formatCode>
                <c:ptCount val="86"/>
                <c:pt idx="0">
                  <c:v>-77.5</c:v>
                </c:pt>
                <c:pt idx="1">
                  <c:v>-76.599999999999994</c:v>
                </c:pt>
                <c:pt idx="2">
                  <c:v>-75.8</c:v>
                </c:pt>
                <c:pt idx="3">
                  <c:v>-77.900000000000006</c:v>
                </c:pt>
                <c:pt idx="4">
                  <c:v>-76.099999999999994</c:v>
                </c:pt>
                <c:pt idx="5">
                  <c:v>-75.3</c:v>
                </c:pt>
                <c:pt idx="6">
                  <c:v>-76.2</c:v>
                </c:pt>
                <c:pt idx="7">
                  <c:v>-78.599999999999994</c:v>
                </c:pt>
                <c:pt idx="8">
                  <c:v>-75.900000000000006</c:v>
                </c:pt>
                <c:pt idx="9">
                  <c:v>-74.5</c:v>
                </c:pt>
                <c:pt idx="10">
                  <c:v>-77.2</c:v>
                </c:pt>
                <c:pt idx="11">
                  <c:v>-77.900000000000006</c:v>
                </c:pt>
                <c:pt idx="12">
                  <c:v>-78.400000000000006</c:v>
                </c:pt>
                <c:pt idx="13">
                  <c:v>-78.7</c:v>
                </c:pt>
                <c:pt idx="14">
                  <c:v>-78.7</c:v>
                </c:pt>
                <c:pt idx="15">
                  <c:v>-78.3</c:v>
                </c:pt>
                <c:pt idx="16">
                  <c:v>-79.8</c:v>
                </c:pt>
                <c:pt idx="17">
                  <c:v>-78.599999999999994</c:v>
                </c:pt>
                <c:pt idx="18">
                  <c:v>-80.5</c:v>
                </c:pt>
                <c:pt idx="19">
                  <c:v>-81.2</c:v>
                </c:pt>
                <c:pt idx="20">
                  <c:v>-83.1</c:v>
                </c:pt>
                <c:pt idx="21">
                  <c:v>-81.8</c:v>
                </c:pt>
                <c:pt idx="22">
                  <c:v>-82</c:v>
                </c:pt>
                <c:pt idx="23">
                  <c:v>-83.7</c:v>
                </c:pt>
                <c:pt idx="24">
                  <c:v>-83</c:v>
                </c:pt>
                <c:pt idx="25">
                  <c:v>-83.1</c:v>
                </c:pt>
                <c:pt idx="26">
                  <c:v>-80.5</c:v>
                </c:pt>
                <c:pt idx="27">
                  <c:v>-82.2</c:v>
                </c:pt>
                <c:pt idx="28">
                  <c:v>-80.2</c:v>
                </c:pt>
                <c:pt idx="29">
                  <c:v>-82.5</c:v>
                </c:pt>
                <c:pt idx="30">
                  <c:v>-82.6</c:v>
                </c:pt>
                <c:pt idx="31">
                  <c:v>-81</c:v>
                </c:pt>
                <c:pt idx="32">
                  <c:v>-83</c:v>
                </c:pt>
                <c:pt idx="33">
                  <c:v>-79.099999999999994</c:v>
                </c:pt>
                <c:pt idx="34">
                  <c:v>-80.8</c:v>
                </c:pt>
                <c:pt idx="35">
                  <c:v>-82.8</c:v>
                </c:pt>
                <c:pt idx="36">
                  <c:v>-82.3</c:v>
                </c:pt>
                <c:pt idx="37">
                  <c:v>-81.3</c:v>
                </c:pt>
                <c:pt idx="38">
                  <c:v>-79.7</c:v>
                </c:pt>
                <c:pt idx="39">
                  <c:v>-75.5</c:v>
                </c:pt>
                <c:pt idx="40">
                  <c:v>-79.7</c:v>
                </c:pt>
                <c:pt idx="41">
                  <c:v>-77.599999999999994</c:v>
                </c:pt>
                <c:pt idx="42">
                  <c:v>-80.2</c:v>
                </c:pt>
                <c:pt idx="43">
                  <c:v>-76.8</c:v>
                </c:pt>
                <c:pt idx="44">
                  <c:v>-77</c:v>
                </c:pt>
                <c:pt idx="45">
                  <c:v>-78.8</c:v>
                </c:pt>
                <c:pt idx="46">
                  <c:v>-75.7</c:v>
                </c:pt>
                <c:pt idx="47">
                  <c:v>-78.8</c:v>
                </c:pt>
                <c:pt idx="48">
                  <c:v>-77.8</c:v>
                </c:pt>
                <c:pt idx="49">
                  <c:v>-79.400000000000006</c:v>
                </c:pt>
                <c:pt idx="50">
                  <c:v>-77.599999999999994</c:v>
                </c:pt>
                <c:pt idx="51">
                  <c:v>-77.900000000000006</c:v>
                </c:pt>
                <c:pt idx="52">
                  <c:v>-77.2</c:v>
                </c:pt>
                <c:pt idx="53">
                  <c:v>-76.099999999999994</c:v>
                </c:pt>
                <c:pt idx="54">
                  <c:v>-76.8</c:v>
                </c:pt>
                <c:pt idx="55">
                  <c:v>-76.400000000000006</c:v>
                </c:pt>
                <c:pt idx="56">
                  <c:v>-75.8</c:v>
                </c:pt>
                <c:pt idx="57">
                  <c:v>-72.7</c:v>
                </c:pt>
                <c:pt idx="58">
                  <c:v>-74.5</c:v>
                </c:pt>
                <c:pt idx="59">
                  <c:v>-74.599999999999994</c:v>
                </c:pt>
                <c:pt idx="60">
                  <c:v>-75.099999999999994</c:v>
                </c:pt>
                <c:pt idx="61">
                  <c:v>-73.400000000000006</c:v>
                </c:pt>
                <c:pt idx="62">
                  <c:v>-72.900000000000006</c:v>
                </c:pt>
                <c:pt idx="63">
                  <c:v>-78.8</c:v>
                </c:pt>
                <c:pt idx="64">
                  <c:v>-74.400000000000006</c:v>
                </c:pt>
                <c:pt idx="65">
                  <c:v>-74.400000000000006</c:v>
                </c:pt>
                <c:pt idx="66">
                  <c:v>-69.3</c:v>
                </c:pt>
                <c:pt idx="67">
                  <c:v>-70.5</c:v>
                </c:pt>
                <c:pt idx="68">
                  <c:v>-71.8</c:v>
                </c:pt>
                <c:pt idx="69">
                  <c:v>-74.2</c:v>
                </c:pt>
                <c:pt idx="70">
                  <c:v>-72.599999999999994</c:v>
                </c:pt>
                <c:pt idx="71">
                  <c:v>-76.599999999999994</c:v>
                </c:pt>
                <c:pt idx="72">
                  <c:v>-77.7</c:v>
                </c:pt>
                <c:pt idx="73">
                  <c:v>-76.400000000000006</c:v>
                </c:pt>
                <c:pt idx="74">
                  <c:v>-74.2</c:v>
                </c:pt>
                <c:pt idx="75">
                  <c:v>-75.400000000000006</c:v>
                </c:pt>
                <c:pt idx="76">
                  <c:v>-74.5</c:v>
                </c:pt>
                <c:pt idx="77">
                  <c:v>-75.3</c:v>
                </c:pt>
                <c:pt idx="78">
                  <c:v>-74.400000000000006</c:v>
                </c:pt>
                <c:pt idx="79">
                  <c:v>-73.5</c:v>
                </c:pt>
                <c:pt idx="80">
                  <c:v>-73.2</c:v>
                </c:pt>
                <c:pt idx="81">
                  <c:v>-72.400000000000006</c:v>
                </c:pt>
                <c:pt idx="82">
                  <c:v>-71.099999999999994</c:v>
                </c:pt>
                <c:pt idx="83">
                  <c:v>-71.5</c:v>
                </c:pt>
                <c:pt idx="84">
                  <c:v>-72.599999999999994</c:v>
                </c:pt>
                <c:pt idx="85">
                  <c:v>-72.7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60-3443-B29A-463C0280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66655034"/>
        <c:axId val="70929468"/>
      </c:lineChart>
      <c:catAx>
        <c:axId val="6665503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70929468"/>
        <c:crosses val="autoZero"/>
        <c:auto val="1"/>
        <c:lblAlgn val="ctr"/>
        <c:lblOffset val="100"/>
        <c:noMultiLvlLbl val="0"/>
      </c:catAx>
      <c:valAx>
        <c:axId val="7092946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saldo (pp)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66655034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 rot="0"/>
          <a:lstStyle/>
          <a:p>
            <a:pPr>
              <a:defRPr sz="1300" b="0" strike="noStrike">
                <a:uFillTx/>
                <a:latin typeface="Arial"/>
              </a:defRPr>
            </a:pPr>
            <a:r>
              <a:rPr lang="en-GB" sz="1800" b="1" strike="noStrike">
                <a:solidFill>
                  <a:srgbClr val="000000"/>
                </a:solidFill>
                <a:uFillTx/>
                <a:latin typeface="Calibri"/>
              </a:rPr>
              <a:t>Namjera adaptacije / poboljšanja stana (HR vs EU)</a:t>
            </a:r>
          </a:p>
        </c:rich>
      </c:tx>
      <c:overlay val="0"/>
      <c:spPr>
        <a:noFill/>
        <a:ln w="0"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'Slika 7'!$G$7</c:f>
              <c:strCache>
                <c:ptCount val="1"/>
                <c:pt idx="0">
                  <c:v>HR</c:v>
                </c:pt>
              </c:strCache>
            </c:strRef>
          </c:tx>
          <c:spPr>
            <a:ln w="25920">
              <a:solidFill>
                <a:srgbClr val="B0103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7'!$A$8:$A$93</c:f>
              <c:strCache>
                <c:ptCount val="86"/>
                <c:pt idx="0">
                  <c:v>2005-Q1</c:v>
                </c:pt>
                <c:pt idx="1">
                  <c:v>2005-Q2</c:v>
                </c:pt>
                <c:pt idx="2">
                  <c:v>2005-Q3</c:v>
                </c:pt>
                <c:pt idx="3">
                  <c:v>2005-Q4</c:v>
                </c:pt>
                <c:pt idx="4">
                  <c:v>2006-Q1</c:v>
                </c:pt>
                <c:pt idx="5">
                  <c:v>2006-Q2</c:v>
                </c:pt>
                <c:pt idx="6">
                  <c:v>2006-Q3</c:v>
                </c:pt>
                <c:pt idx="7">
                  <c:v>2006-Q4</c:v>
                </c:pt>
                <c:pt idx="8">
                  <c:v>2007-Q1</c:v>
                </c:pt>
                <c:pt idx="9">
                  <c:v>2007-Q2</c:v>
                </c:pt>
                <c:pt idx="10">
                  <c:v>2007-Q3</c:v>
                </c:pt>
                <c:pt idx="11">
                  <c:v>2007-Q4</c:v>
                </c:pt>
                <c:pt idx="12">
                  <c:v>2008-Q1</c:v>
                </c:pt>
                <c:pt idx="13">
                  <c:v>2008-Q2</c:v>
                </c:pt>
                <c:pt idx="14">
                  <c:v>2008-Q3</c:v>
                </c:pt>
                <c:pt idx="15">
                  <c:v>2008-Q4</c:v>
                </c:pt>
                <c:pt idx="16">
                  <c:v>2009-Q1</c:v>
                </c:pt>
                <c:pt idx="17">
                  <c:v>2009-Q2</c:v>
                </c:pt>
                <c:pt idx="18">
                  <c:v>2009-Q3</c:v>
                </c:pt>
                <c:pt idx="19">
                  <c:v>2009-Q4</c:v>
                </c:pt>
                <c:pt idx="20">
                  <c:v>2010-Q1</c:v>
                </c:pt>
                <c:pt idx="21">
                  <c:v>2010-Q2</c:v>
                </c:pt>
                <c:pt idx="22">
                  <c:v>2010-Q3</c:v>
                </c:pt>
                <c:pt idx="23">
                  <c:v>2010-Q4</c:v>
                </c:pt>
                <c:pt idx="24">
                  <c:v>2011-Q1</c:v>
                </c:pt>
                <c:pt idx="25">
                  <c:v>2011-Q2</c:v>
                </c:pt>
                <c:pt idx="26">
                  <c:v>2011-Q3</c:v>
                </c:pt>
                <c:pt idx="27">
                  <c:v>2011-Q4</c:v>
                </c:pt>
                <c:pt idx="28">
                  <c:v>2012-Q1</c:v>
                </c:pt>
                <c:pt idx="29">
                  <c:v>2012-Q2</c:v>
                </c:pt>
                <c:pt idx="30">
                  <c:v>2012-Q3</c:v>
                </c:pt>
                <c:pt idx="31">
                  <c:v>2012-Q4</c:v>
                </c:pt>
                <c:pt idx="32">
                  <c:v>2013-Q1</c:v>
                </c:pt>
                <c:pt idx="33">
                  <c:v>2013-Q2</c:v>
                </c:pt>
                <c:pt idx="34">
                  <c:v>2013-Q3</c:v>
                </c:pt>
                <c:pt idx="35">
                  <c:v>2013-Q4</c:v>
                </c:pt>
                <c:pt idx="36">
                  <c:v>2014-Q1</c:v>
                </c:pt>
                <c:pt idx="37">
                  <c:v>2014-Q2</c:v>
                </c:pt>
                <c:pt idx="38">
                  <c:v>2014-Q3</c:v>
                </c:pt>
                <c:pt idx="39">
                  <c:v>2014-Q4</c:v>
                </c:pt>
                <c:pt idx="40">
                  <c:v>2015-Q1</c:v>
                </c:pt>
                <c:pt idx="41">
                  <c:v>2015-Q2</c:v>
                </c:pt>
                <c:pt idx="42">
                  <c:v>2015-Q3</c:v>
                </c:pt>
                <c:pt idx="43">
                  <c:v>2015-Q4</c:v>
                </c:pt>
                <c:pt idx="44">
                  <c:v>2016-Q1</c:v>
                </c:pt>
                <c:pt idx="45">
                  <c:v>2016-Q2</c:v>
                </c:pt>
                <c:pt idx="46">
                  <c:v>2016-Q3</c:v>
                </c:pt>
                <c:pt idx="47">
                  <c:v>2016-Q4</c:v>
                </c:pt>
                <c:pt idx="48">
                  <c:v>2017-Q1</c:v>
                </c:pt>
                <c:pt idx="49">
                  <c:v>2017-Q2</c:v>
                </c:pt>
                <c:pt idx="50">
                  <c:v>2017-Q3</c:v>
                </c:pt>
                <c:pt idx="51">
                  <c:v>2017-Q4</c:v>
                </c:pt>
                <c:pt idx="52">
                  <c:v>2018-Q1</c:v>
                </c:pt>
                <c:pt idx="53">
                  <c:v>2018-Q2</c:v>
                </c:pt>
                <c:pt idx="54">
                  <c:v>2018-Q3</c:v>
                </c:pt>
                <c:pt idx="55">
                  <c:v>2018-Q4</c:v>
                </c:pt>
                <c:pt idx="56">
                  <c:v>2019-Q1</c:v>
                </c:pt>
                <c:pt idx="57">
                  <c:v>2019-Q2</c:v>
                </c:pt>
                <c:pt idx="58">
                  <c:v>2019-Q3</c:v>
                </c:pt>
                <c:pt idx="59">
                  <c:v>2019-Q4</c:v>
                </c:pt>
                <c:pt idx="60">
                  <c:v>2020-Q1</c:v>
                </c:pt>
                <c:pt idx="61">
                  <c:v>2020-Q2</c:v>
                </c:pt>
                <c:pt idx="62">
                  <c:v>2020-Q3</c:v>
                </c:pt>
                <c:pt idx="63">
                  <c:v>2020-Q4</c:v>
                </c:pt>
                <c:pt idx="64">
                  <c:v>2021-Q1</c:v>
                </c:pt>
                <c:pt idx="65">
                  <c:v>2021-Q2</c:v>
                </c:pt>
                <c:pt idx="66">
                  <c:v>2021-Q3</c:v>
                </c:pt>
                <c:pt idx="67">
                  <c:v>2021-Q4</c:v>
                </c:pt>
                <c:pt idx="68">
                  <c:v>2022-Q1</c:v>
                </c:pt>
                <c:pt idx="69">
                  <c:v>2022-Q2</c:v>
                </c:pt>
                <c:pt idx="70">
                  <c:v>2022-Q3</c:v>
                </c:pt>
                <c:pt idx="71">
                  <c:v>2022-Q4</c:v>
                </c:pt>
                <c:pt idx="72">
                  <c:v>2023-Q1</c:v>
                </c:pt>
                <c:pt idx="73">
                  <c:v>2023-Q2</c:v>
                </c:pt>
                <c:pt idx="74">
                  <c:v>2023-Q3</c:v>
                </c:pt>
                <c:pt idx="75">
                  <c:v>2023-Q4</c:v>
                </c:pt>
                <c:pt idx="76">
                  <c:v>2024-Q1</c:v>
                </c:pt>
                <c:pt idx="77">
                  <c:v>2024-Q2</c:v>
                </c:pt>
                <c:pt idx="78">
                  <c:v>2024-Q3</c:v>
                </c:pt>
                <c:pt idx="79">
                  <c:v>2024-Q4</c:v>
                </c:pt>
                <c:pt idx="80">
                  <c:v>2025-Q1</c:v>
                </c:pt>
                <c:pt idx="81">
                  <c:v>2025-Q2</c:v>
                </c:pt>
                <c:pt idx="82">
                  <c:v>2025-Q3</c:v>
                </c:pt>
                <c:pt idx="83">
                  <c:v>2025-Q4</c:v>
                </c:pt>
                <c:pt idx="84">
                  <c:v>2026-Q1</c:v>
                </c:pt>
                <c:pt idx="85">
                  <c:v>2026-Q2</c:v>
                </c:pt>
              </c:strCache>
            </c:strRef>
          </c:cat>
          <c:val>
            <c:numRef>
              <c:f>'Slika 7'!$G$8:$G$93</c:f>
              <c:numCache>
                <c:formatCode>0.0</c:formatCode>
                <c:ptCount val="86"/>
                <c:pt idx="2">
                  <c:v>-59.9</c:v>
                </c:pt>
                <c:pt idx="3">
                  <c:v>-61.4</c:v>
                </c:pt>
                <c:pt idx="4">
                  <c:v>-63.8</c:v>
                </c:pt>
                <c:pt idx="5">
                  <c:v>-63.2</c:v>
                </c:pt>
                <c:pt idx="6">
                  <c:v>-57.8</c:v>
                </c:pt>
                <c:pt idx="7">
                  <c:v>-58.7</c:v>
                </c:pt>
                <c:pt idx="8">
                  <c:v>-59.6</c:v>
                </c:pt>
                <c:pt idx="9">
                  <c:v>-53.6</c:v>
                </c:pt>
                <c:pt idx="10">
                  <c:v>-57.5</c:v>
                </c:pt>
                <c:pt idx="11">
                  <c:v>-59.5</c:v>
                </c:pt>
                <c:pt idx="12">
                  <c:v>-63</c:v>
                </c:pt>
                <c:pt idx="13">
                  <c:v>-60.9</c:v>
                </c:pt>
                <c:pt idx="14">
                  <c:v>-65.8</c:v>
                </c:pt>
                <c:pt idx="15">
                  <c:v>-66.2</c:v>
                </c:pt>
                <c:pt idx="16">
                  <c:v>-64.400000000000006</c:v>
                </c:pt>
                <c:pt idx="17">
                  <c:v>-71.900000000000006</c:v>
                </c:pt>
                <c:pt idx="18">
                  <c:v>-71.599999999999994</c:v>
                </c:pt>
                <c:pt idx="19">
                  <c:v>-71.7</c:v>
                </c:pt>
                <c:pt idx="20">
                  <c:v>-72.2</c:v>
                </c:pt>
                <c:pt idx="21">
                  <c:v>-72.099999999999994</c:v>
                </c:pt>
                <c:pt idx="22">
                  <c:v>-73.5</c:v>
                </c:pt>
                <c:pt idx="23">
                  <c:v>-73.3</c:v>
                </c:pt>
                <c:pt idx="24">
                  <c:v>-69.7</c:v>
                </c:pt>
                <c:pt idx="25">
                  <c:v>-73.2</c:v>
                </c:pt>
                <c:pt idx="26">
                  <c:v>-71.400000000000006</c:v>
                </c:pt>
                <c:pt idx="27">
                  <c:v>-69.900000000000006</c:v>
                </c:pt>
                <c:pt idx="28">
                  <c:v>-69.3</c:v>
                </c:pt>
                <c:pt idx="29">
                  <c:v>-77</c:v>
                </c:pt>
                <c:pt idx="30">
                  <c:v>-72.2</c:v>
                </c:pt>
                <c:pt idx="31">
                  <c:v>-74.8</c:v>
                </c:pt>
                <c:pt idx="32">
                  <c:v>-73.599999999999994</c:v>
                </c:pt>
                <c:pt idx="33">
                  <c:v>-72.8</c:v>
                </c:pt>
                <c:pt idx="34">
                  <c:v>-69.400000000000006</c:v>
                </c:pt>
                <c:pt idx="35">
                  <c:v>-73.8</c:v>
                </c:pt>
                <c:pt idx="36">
                  <c:v>-70.3</c:v>
                </c:pt>
                <c:pt idx="37">
                  <c:v>-69.599999999999994</c:v>
                </c:pt>
                <c:pt idx="38">
                  <c:v>-70.8</c:v>
                </c:pt>
                <c:pt idx="39">
                  <c:v>-72.099999999999994</c:v>
                </c:pt>
                <c:pt idx="40">
                  <c:v>-64.7</c:v>
                </c:pt>
                <c:pt idx="41">
                  <c:v>-68.099999999999994</c:v>
                </c:pt>
                <c:pt idx="42">
                  <c:v>-65.5</c:v>
                </c:pt>
                <c:pt idx="43">
                  <c:v>-68.3</c:v>
                </c:pt>
                <c:pt idx="44">
                  <c:v>-64.5</c:v>
                </c:pt>
                <c:pt idx="45">
                  <c:v>-66.400000000000006</c:v>
                </c:pt>
                <c:pt idx="46">
                  <c:v>-66.400000000000006</c:v>
                </c:pt>
                <c:pt idx="47">
                  <c:v>-64.2</c:v>
                </c:pt>
                <c:pt idx="48">
                  <c:v>-65.400000000000006</c:v>
                </c:pt>
                <c:pt idx="49">
                  <c:v>-61.8</c:v>
                </c:pt>
                <c:pt idx="50">
                  <c:v>-65.3</c:v>
                </c:pt>
                <c:pt idx="51">
                  <c:v>-62</c:v>
                </c:pt>
                <c:pt idx="52">
                  <c:v>-53.7</c:v>
                </c:pt>
                <c:pt idx="53">
                  <c:v>-61.7</c:v>
                </c:pt>
                <c:pt idx="54">
                  <c:v>-56.4</c:v>
                </c:pt>
                <c:pt idx="55">
                  <c:v>-56.3</c:v>
                </c:pt>
                <c:pt idx="56">
                  <c:v>-52.5</c:v>
                </c:pt>
                <c:pt idx="57">
                  <c:v>-54.8</c:v>
                </c:pt>
                <c:pt idx="58">
                  <c:v>-58.2</c:v>
                </c:pt>
                <c:pt idx="59">
                  <c:v>-53.5</c:v>
                </c:pt>
                <c:pt idx="60">
                  <c:v>-48.3</c:v>
                </c:pt>
                <c:pt idx="61">
                  <c:v>-52.7</c:v>
                </c:pt>
                <c:pt idx="62">
                  <c:v>-62.6</c:v>
                </c:pt>
                <c:pt idx="63">
                  <c:v>-57.7</c:v>
                </c:pt>
                <c:pt idx="64">
                  <c:v>-59.1</c:v>
                </c:pt>
                <c:pt idx="65">
                  <c:v>-52</c:v>
                </c:pt>
                <c:pt idx="66">
                  <c:v>-47.6</c:v>
                </c:pt>
                <c:pt idx="67">
                  <c:v>-59.7</c:v>
                </c:pt>
                <c:pt idx="68">
                  <c:v>-57.5</c:v>
                </c:pt>
                <c:pt idx="69">
                  <c:v>-55.4</c:v>
                </c:pt>
                <c:pt idx="70">
                  <c:v>-60.8</c:v>
                </c:pt>
                <c:pt idx="71">
                  <c:v>-64.2</c:v>
                </c:pt>
                <c:pt idx="72">
                  <c:v>-60.2</c:v>
                </c:pt>
                <c:pt idx="73">
                  <c:v>-57.4</c:v>
                </c:pt>
                <c:pt idx="74">
                  <c:v>-56.4</c:v>
                </c:pt>
                <c:pt idx="75">
                  <c:v>-56.3</c:v>
                </c:pt>
                <c:pt idx="76">
                  <c:v>-58.2</c:v>
                </c:pt>
                <c:pt idx="77">
                  <c:v>-55.3</c:v>
                </c:pt>
                <c:pt idx="78">
                  <c:v>-59.7</c:v>
                </c:pt>
                <c:pt idx="79">
                  <c:v>-65.8</c:v>
                </c:pt>
                <c:pt idx="80">
                  <c:v>-57.4</c:v>
                </c:pt>
                <c:pt idx="81">
                  <c:v>-62</c:v>
                </c:pt>
                <c:pt idx="82">
                  <c:v>-55</c:v>
                </c:pt>
                <c:pt idx="83">
                  <c:v>-48.8</c:v>
                </c:pt>
                <c:pt idx="84">
                  <c:v>-48.8</c:v>
                </c:pt>
                <c:pt idx="85">
                  <c:v>-49.3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6-A648-ADDE-6B078DD1222F}"/>
            </c:ext>
          </c:extLst>
        </c:ser>
        <c:ser>
          <c:idx val="1"/>
          <c:order val="1"/>
          <c:tx>
            <c:strRef>
              <c:f>'Slika 7'!$H$7</c:f>
              <c:strCache>
                <c:ptCount val="1"/>
                <c:pt idx="0">
                  <c:v>EU (prosjek)</c:v>
                </c:pt>
              </c:strCache>
            </c:strRef>
          </c:tx>
          <c:spPr>
            <a:ln w="25920">
              <a:solidFill>
                <a:srgbClr val="1F3B66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7'!$A$8:$A$93</c:f>
              <c:strCache>
                <c:ptCount val="86"/>
                <c:pt idx="0">
                  <c:v>2005-Q1</c:v>
                </c:pt>
                <c:pt idx="1">
                  <c:v>2005-Q2</c:v>
                </c:pt>
                <c:pt idx="2">
                  <c:v>2005-Q3</c:v>
                </c:pt>
                <c:pt idx="3">
                  <c:v>2005-Q4</c:v>
                </c:pt>
                <c:pt idx="4">
                  <c:v>2006-Q1</c:v>
                </c:pt>
                <c:pt idx="5">
                  <c:v>2006-Q2</c:v>
                </c:pt>
                <c:pt idx="6">
                  <c:v>2006-Q3</c:v>
                </c:pt>
                <c:pt idx="7">
                  <c:v>2006-Q4</c:v>
                </c:pt>
                <c:pt idx="8">
                  <c:v>2007-Q1</c:v>
                </c:pt>
                <c:pt idx="9">
                  <c:v>2007-Q2</c:v>
                </c:pt>
                <c:pt idx="10">
                  <c:v>2007-Q3</c:v>
                </c:pt>
                <c:pt idx="11">
                  <c:v>2007-Q4</c:v>
                </c:pt>
                <c:pt idx="12">
                  <c:v>2008-Q1</c:v>
                </c:pt>
                <c:pt idx="13">
                  <c:v>2008-Q2</c:v>
                </c:pt>
                <c:pt idx="14">
                  <c:v>2008-Q3</c:v>
                </c:pt>
                <c:pt idx="15">
                  <c:v>2008-Q4</c:v>
                </c:pt>
                <c:pt idx="16">
                  <c:v>2009-Q1</c:v>
                </c:pt>
                <c:pt idx="17">
                  <c:v>2009-Q2</c:v>
                </c:pt>
                <c:pt idx="18">
                  <c:v>2009-Q3</c:v>
                </c:pt>
                <c:pt idx="19">
                  <c:v>2009-Q4</c:v>
                </c:pt>
                <c:pt idx="20">
                  <c:v>2010-Q1</c:v>
                </c:pt>
                <c:pt idx="21">
                  <c:v>2010-Q2</c:v>
                </c:pt>
                <c:pt idx="22">
                  <c:v>2010-Q3</c:v>
                </c:pt>
                <c:pt idx="23">
                  <c:v>2010-Q4</c:v>
                </c:pt>
                <c:pt idx="24">
                  <c:v>2011-Q1</c:v>
                </c:pt>
                <c:pt idx="25">
                  <c:v>2011-Q2</c:v>
                </c:pt>
                <c:pt idx="26">
                  <c:v>2011-Q3</c:v>
                </c:pt>
                <c:pt idx="27">
                  <c:v>2011-Q4</c:v>
                </c:pt>
                <c:pt idx="28">
                  <c:v>2012-Q1</c:v>
                </c:pt>
                <c:pt idx="29">
                  <c:v>2012-Q2</c:v>
                </c:pt>
                <c:pt idx="30">
                  <c:v>2012-Q3</c:v>
                </c:pt>
                <c:pt idx="31">
                  <c:v>2012-Q4</c:v>
                </c:pt>
                <c:pt idx="32">
                  <c:v>2013-Q1</c:v>
                </c:pt>
                <c:pt idx="33">
                  <c:v>2013-Q2</c:v>
                </c:pt>
                <c:pt idx="34">
                  <c:v>2013-Q3</c:v>
                </c:pt>
                <c:pt idx="35">
                  <c:v>2013-Q4</c:v>
                </c:pt>
                <c:pt idx="36">
                  <c:v>2014-Q1</c:v>
                </c:pt>
                <c:pt idx="37">
                  <c:v>2014-Q2</c:v>
                </c:pt>
                <c:pt idx="38">
                  <c:v>2014-Q3</c:v>
                </c:pt>
                <c:pt idx="39">
                  <c:v>2014-Q4</c:v>
                </c:pt>
                <c:pt idx="40">
                  <c:v>2015-Q1</c:v>
                </c:pt>
                <c:pt idx="41">
                  <c:v>2015-Q2</c:v>
                </c:pt>
                <c:pt idx="42">
                  <c:v>2015-Q3</c:v>
                </c:pt>
                <c:pt idx="43">
                  <c:v>2015-Q4</c:v>
                </c:pt>
                <c:pt idx="44">
                  <c:v>2016-Q1</c:v>
                </c:pt>
                <c:pt idx="45">
                  <c:v>2016-Q2</c:v>
                </c:pt>
                <c:pt idx="46">
                  <c:v>2016-Q3</c:v>
                </c:pt>
                <c:pt idx="47">
                  <c:v>2016-Q4</c:v>
                </c:pt>
                <c:pt idx="48">
                  <c:v>2017-Q1</c:v>
                </c:pt>
                <c:pt idx="49">
                  <c:v>2017-Q2</c:v>
                </c:pt>
                <c:pt idx="50">
                  <c:v>2017-Q3</c:v>
                </c:pt>
                <c:pt idx="51">
                  <c:v>2017-Q4</c:v>
                </c:pt>
                <c:pt idx="52">
                  <c:v>2018-Q1</c:v>
                </c:pt>
                <c:pt idx="53">
                  <c:v>2018-Q2</c:v>
                </c:pt>
                <c:pt idx="54">
                  <c:v>2018-Q3</c:v>
                </c:pt>
                <c:pt idx="55">
                  <c:v>2018-Q4</c:v>
                </c:pt>
                <c:pt idx="56">
                  <c:v>2019-Q1</c:v>
                </c:pt>
                <c:pt idx="57">
                  <c:v>2019-Q2</c:v>
                </c:pt>
                <c:pt idx="58">
                  <c:v>2019-Q3</c:v>
                </c:pt>
                <c:pt idx="59">
                  <c:v>2019-Q4</c:v>
                </c:pt>
                <c:pt idx="60">
                  <c:v>2020-Q1</c:v>
                </c:pt>
                <c:pt idx="61">
                  <c:v>2020-Q2</c:v>
                </c:pt>
                <c:pt idx="62">
                  <c:v>2020-Q3</c:v>
                </c:pt>
                <c:pt idx="63">
                  <c:v>2020-Q4</c:v>
                </c:pt>
                <c:pt idx="64">
                  <c:v>2021-Q1</c:v>
                </c:pt>
                <c:pt idx="65">
                  <c:v>2021-Q2</c:v>
                </c:pt>
                <c:pt idx="66">
                  <c:v>2021-Q3</c:v>
                </c:pt>
                <c:pt idx="67">
                  <c:v>2021-Q4</c:v>
                </c:pt>
                <c:pt idx="68">
                  <c:v>2022-Q1</c:v>
                </c:pt>
                <c:pt idx="69">
                  <c:v>2022-Q2</c:v>
                </c:pt>
                <c:pt idx="70">
                  <c:v>2022-Q3</c:v>
                </c:pt>
                <c:pt idx="71">
                  <c:v>2022-Q4</c:v>
                </c:pt>
                <c:pt idx="72">
                  <c:v>2023-Q1</c:v>
                </c:pt>
                <c:pt idx="73">
                  <c:v>2023-Q2</c:v>
                </c:pt>
                <c:pt idx="74">
                  <c:v>2023-Q3</c:v>
                </c:pt>
                <c:pt idx="75">
                  <c:v>2023-Q4</c:v>
                </c:pt>
                <c:pt idx="76">
                  <c:v>2024-Q1</c:v>
                </c:pt>
                <c:pt idx="77">
                  <c:v>2024-Q2</c:v>
                </c:pt>
                <c:pt idx="78">
                  <c:v>2024-Q3</c:v>
                </c:pt>
                <c:pt idx="79">
                  <c:v>2024-Q4</c:v>
                </c:pt>
                <c:pt idx="80">
                  <c:v>2025-Q1</c:v>
                </c:pt>
                <c:pt idx="81">
                  <c:v>2025-Q2</c:v>
                </c:pt>
                <c:pt idx="82">
                  <c:v>2025-Q3</c:v>
                </c:pt>
                <c:pt idx="83">
                  <c:v>2025-Q4</c:v>
                </c:pt>
                <c:pt idx="84">
                  <c:v>2026-Q1</c:v>
                </c:pt>
                <c:pt idx="85">
                  <c:v>2026-Q2</c:v>
                </c:pt>
              </c:strCache>
            </c:strRef>
          </c:cat>
          <c:val>
            <c:numRef>
              <c:f>'Slika 7'!$H$8:$H$93</c:f>
              <c:numCache>
                <c:formatCode>0.0</c:formatCode>
                <c:ptCount val="86"/>
                <c:pt idx="0">
                  <c:v>-51.2</c:v>
                </c:pt>
                <c:pt idx="1">
                  <c:v>-51.4</c:v>
                </c:pt>
                <c:pt idx="2">
                  <c:v>-51.8</c:v>
                </c:pt>
                <c:pt idx="3">
                  <c:v>-51</c:v>
                </c:pt>
                <c:pt idx="4">
                  <c:v>-49.9</c:v>
                </c:pt>
                <c:pt idx="5">
                  <c:v>-50.1</c:v>
                </c:pt>
                <c:pt idx="6">
                  <c:v>-51.2</c:v>
                </c:pt>
                <c:pt idx="7">
                  <c:v>-50.3</c:v>
                </c:pt>
                <c:pt idx="8">
                  <c:v>-49.9</c:v>
                </c:pt>
                <c:pt idx="9">
                  <c:v>-48.7</c:v>
                </c:pt>
                <c:pt idx="10">
                  <c:v>-48.7</c:v>
                </c:pt>
                <c:pt idx="11">
                  <c:v>-49.9</c:v>
                </c:pt>
                <c:pt idx="12">
                  <c:v>-51.9</c:v>
                </c:pt>
                <c:pt idx="13">
                  <c:v>-51.7</c:v>
                </c:pt>
                <c:pt idx="14">
                  <c:v>-52.4</c:v>
                </c:pt>
                <c:pt idx="15">
                  <c:v>-53</c:v>
                </c:pt>
                <c:pt idx="16">
                  <c:v>-52.5</c:v>
                </c:pt>
                <c:pt idx="17">
                  <c:v>-52.4</c:v>
                </c:pt>
                <c:pt idx="18">
                  <c:v>-51</c:v>
                </c:pt>
                <c:pt idx="19">
                  <c:v>-52.5</c:v>
                </c:pt>
                <c:pt idx="20">
                  <c:v>-50.2</c:v>
                </c:pt>
                <c:pt idx="21">
                  <c:v>-50.8</c:v>
                </c:pt>
                <c:pt idx="22">
                  <c:v>-51.3</c:v>
                </c:pt>
                <c:pt idx="23">
                  <c:v>-51</c:v>
                </c:pt>
                <c:pt idx="24">
                  <c:v>-51.8</c:v>
                </c:pt>
                <c:pt idx="25">
                  <c:v>-49.8</c:v>
                </c:pt>
                <c:pt idx="26">
                  <c:v>-49.6</c:v>
                </c:pt>
                <c:pt idx="27">
                  <c:v>-50.1</c:v>
                </c:pt>
                <c:pt idx="28">
                  <c:v>-50.7</c:v>
                </c:pt>
                <c:pt idx="29">
                  <c:v>-48.3</c:v>
                </c:pt>
                <c:pt idx="30">
                  <c:v>-50</c:v>
                </c:pt>
                <c:pt idx="31">
                  <c:v>-50.3</c:v>
                </c:pt>
                <c:pt idx="32">
                  <c:v>-51</c:v>
                </c:pt>
                <c:pt idx="33">
                  <c:v>-49.9</c:v>
                </c:pt>
                <c:pt idx="34">
                  <c:v>-50.2</c:v>
                </c:pt>
                <c:pt idx="35">
                  <c:v>-48.5</c:v>
                </c:pt>
                <c:pt idx="36">
                  <c:v>-49</c:v>
                </c:pt>
                <c:pt idx="37">
                  <c:v>-48.9</c:v>
                </c:pt>
                <c:pt idx="38">
                  <c:v>-48.5</c:v>
                </c:pt>
                <c:pt idx="39">
                  <c:v>-49.3</c:v>
                </c:pt>
                <c:pt idx="40">
                  <c:v>-48.6</c:v>
                </c:pt>
                <c:pt idx="41">
                  <c:v>-46.7</c:v>
                </c:pt>
                <c:pt idx="42">
                  <c:v>-47.7</c:v>
                </c:pt>
                <c:pt idx="43">
                  <c:v>-47.4</c:v>
                </c:pt>
                <c:pt idx="44">
                  <c:v>-47</c:v>
                </c:pt>
                <c:pt idx="45">
                  <c:v>-46.1</c:v>
                </c:pt>
                <c:pt idx="46">
                  <c:v>-45.2</c:v>
                </c:pt>
                <c:pt idx="47">
                  <c:v>-44.8</c:v>
                </c:pt>
                <c:pt idx="48">
                  <c:v>-44.6</c:v>
                </c:pt>
                <c:pt idx="49">
                  <c:v>-44.6</c:v>
                </c:pt>
                <c:pt idx="50">
                  <c:v>-44.6</c:v>
                </c:pt>
                <c:pt idx="51">
                  <c:v>-43.8</c:v>
                </c:pt>
                <c:pt idx="52">
                  <c:v>-43.6</c:v>
                </c:pt>
                <c:pt idx="53">
                  <c:v>-44.7</c:v>
                </c:pt>
                <c:pt idx="54">
                  <c:v>-43.5</c:v>
                </c:pt>
                <c:pt idx="55">
                  <c:v>-44.1</c:v>
                </c:pt>
                <c:pt idx="56">
                  <c:v>-43.3</c:v>
                </c:pt>
                <c:pt idx="57">
                  <c:v>-44.3</c:v>
                </c:pt>
                <c:pt idx="58">
                  <c:v>-45.2</c:v>
                </c:pt>
                <c:pt idx="59">
                  <c:v>-43.4</c:v>
                </c:pt>
                <c:pt idx="60">
                  <c:v>-43.2</c:v>
                </c:pt>
                <c:pt idx="61">
                  <c:v>-52.5</c:v>
                </c:pt>
                <c:pt idx="62">
                  <c:v>-45</c:v>
                </c:pt>
                <c:pt idx="63">
                  <c:v>-44.2</c:v>
                </c:pt>
                <c:pt idx="64">
                  <c:v>-44.6</c:v>
                </c:pt>
                <c:pt idx="65">
                  <c:v>-42.9</c:v>
                </c:pt>
                <c:pt idx="66">
                  <c:v>-40.6</c:v>
                </c:pt>
                <c:pt idx="67">
                  <c:v>-41</c:v>
                </c:pt>
                <c:pt idx="68">
                  <c:v>-43.3</c:v>
                </c:pt>
                <c:pt idx="69">
                  <c:v>-46.6</c:v>
                </c:pt>
                <c:pt idx="70">
                  <c:v>-50</c:v>
                </c:pt>
                <c:pt idx="71">
                  <c:v>-51.7</c:v>
                </c:pt>
                <c:pt idx="72">
                  <c:v>-49.3</c:v>
                </c:pt>
                <c:pt idx="73">
                  <c:v>-47.8</c:v>
                </c:pt>
                <c:pt idx="74">
                  <c:v>-48.5</c:v>
                </c:pt>
                <c:pt idx="75">
                  <c:v>-48.5</c:v>
                </c:pt>
                <c:pt idx="76">
                  <c:v>-48</c:v>
                </c:pt>
                <c:pt idx="77">
                  <c:v>-46.9</c:v>
                </c:pt>
                <c:pt idx="78">
                  <c:v>-45.6</c:v>
                </c:pt>
                <c:pt idx="79">
                  <c:v>-45.9</c:v>
                </c:pt>
                <c:pt idx="80">
                  <c:v>-46.3</c:v>
                </c:pt>
                <c:pt idx="81">
                  <c:v>-47.1</c:v>
                </c:pt>
                <c:pt idx="82">
                  <c:v>-45.7</c:v>
                </c:pt>
                <c:pt idx="83">
                  <c:v>-46.1</c:v>
                </c:pt>
                <c:pt idx="84">
                  <c:v>-45.4</c:v>
                </c:pt>
                <c:pt idx="85">
                  <c:v>-47.9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6-A648-ADDE-6B078DD1222F}"/>
            </c:ext>
          </c:extLst>
        </c:ser>
        <c:ser>
          <c:idx val="2"/>
          <c:order val="2"/>
          <c:tx>
            <c:strRef>
              <c:f>'Slika 7'!$I$7</c:f>
              <c:strCache>
                <c:ptCount val="1"/>
                <c:pt idx="0">
                  <c:v>P25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7'!$A$8:$A$93</c:f>
              <c:strCache>
                <c:ptCount val="86"/>
                <c:pt idx="0">
                  <c:v>2005-Q1</c:v>
                </c:pt>
                <c:pt idx="1">
                  <c:v>2005-Q2</c:v>
                </c:pt>
                <c:pt idx="2">
                  <c:v>2005-Q3</c:v>
                </c:pt>
                <c:pt idx="3">
                  <c:v>2005-Q4</c:v>
                </c:pt>
                <c:pt idx="4">
                  <c:v>2006-Q1</c:v>
                </c:pt>
                <c:pt idx="5">
                  <c:v>2006-Q2</c:v>
                </c:pt>
                <c:pt idx="6">
                  <c:v>2006-Q3</c:v>
                </c:pt>
                <c:pt idx="7">
                  <c:v>2006-Q4</c:v>
                </c:pt>
                <c:pt idx="8">
                  <c:v>2007-Q1</c:v>
                </c:pt>
                <c:pt idx="9">
                  <c:v>2007-Q2</c:v>
                </c:pt>
                <c:pt idx="10">
                  <c:v>2007-Q3</c:v>
                </c:pt>
                <c:pt idx="11">
                  <c:v>2007-Q4</c:v>
                </c:pt>
                <c:pt idx="12">
                  <c:v>2008-Q1</c:v>
                </c:pt>
                <c:pt idx="13">
                  <c:v>2008-Q2</c:v>
                </c:pt>
                <c:pt idx="14">
                  <c:v>2008-Q3</c:v>
                </c:pt>
                <c:pt idx="15">
                  <c:v>2008-Q4</c:v>
                </c:pt>
                <c:pt idx="16">
                  <c:v>2009-Q1</c:v>
                </c:pt>
                <c:pt idx="17">
                  <c:v>2009-Q2</c:v>
                </c:pt>
                <c:pt idx="18">
                  <c:v>2009-Q3</c:v>
                </c:pt>
                <c:pt idx="19">
                  <c:v>2009-Q4</c:v>
                </c:pt>
                <c:pt idx="20">
                  <c:v>2010-Q1</c:v>
                </c:pt>
                <c:pt idx="21">
                  <c:v>2010-Q2</c:v>
                </c:pt>
                <c:pt idx="22">
                  <c:v>2010-Q3</c:v>
                </c:pt>
                <c:pt idx="23">
                  <c:v>2010-Q4</c:v>
                </c:pt>
                <c:pt idx="24">
                  <c:v>2011-Q1</c:v>
                </c:pt>
                <c:pt idx="25">
                  <c:v>2011-Q2</c:v>
                </c:pt>
                <c:pt idx="26">
                  <c:v>2011-Q3</c:v>
                </c:pt>
                <c:pt idx="27">
                  <c:v>2011-Q4</c:v>
                </c:pt>
                <c:pt idx="28">
                  <c:v>2012-Q1</c:v>
                </c:pt>
                <c:pt idx="29">
                  <c:v>2012-Q2</c:v>
                </c:pt>
                <c:pt idx="30">
                  <c:v>2012-Q3</c:v>
                </c:pt>
                <c:pt idx="31">
                  <c:v>2012-Q4</c:v>
                </c:pt>
                <c:pt idx="32">
                  <c:v>2013-Q1</c:v>
                </c:pt>
                <c:pt idx="33">
                  <c:v>2013-Q2</c:v>
                </c:pt>
                <c:pt idx="34">
                  <c:v>2013-Q3</c:v>
                </c:pt>
                <c:pt idx="35">
                  <c:v>2013-Q4</c:v>
                </c:pt>
                <c:pt idx="36">
                  <c:v>2014-Q1</c:v>
                </c:pt>
                <c:pt idx="37">
                  <c:v>2014-Q2</c:v>
                </c:pt>
                <c:pt idx="38">
                  <c:v>2014-Q3</c:v>
                </c:pt>
                <c:pt idx="39">
                  <c:v>2014-Q4</c:v>
                </c:pt>
                <c:pt idx="40">
                  <c:v>2015-Q1</c:v>
                </c:pt>
                <c:pt idx="41">
                  <c:v>2015-Q2</c:v>
                </c:pt>
                <c:pt idx="42">
                  <c:v>2015-Q3</c:v>
                </c:pt>
                <c:pt idx="43">
                  <c:v>2015-Q4</c:v>
                </c:pt>
                <c:pt idx="44">
                  <c:v>2016-Q1</c:v>
                </c:pt>
                <c:pt idx="45">
                  <c:v>2016-Q2</c:v>
                </c:pt>
                <c:pt idx="46">
                  <c:v>2016-Q3</c:v>
                </c:pt>
                <c:pt idx="47">
                  <c:v>2016-Q4</c:v>
                </c:pt>
                <c:pt idx="48">
                  <c:v>2017-Q1</c:v>
                </c:pt>
                <c:pt idx="49">
                  <c:v>2017-Q2</c:v>
                </c:pt>
                <c:pt idx="50">
                  <c:v>2017-Q3</c:v>
                </c:pt>
                <c:pt idx="51">
                  <c:v>2017-Q4</c:v>
                </c:pt>
                <c:pt idx="52">
                  <c:v>2018-Q1</c:v>
                </c:pt>
                <c:pt idx="53">
                  <c:v>2018-Q2</c:v>
                </c:pt>
                <c:pt idx="54">
                  <c:v>2018-Q3</c:v>
                </c:pt>
                <c:pt idx="55">
                  <c:v>2018-Q4</c:v>
                </c:pt>
                <c:pt idx="56">
                  <c:v>2019-Q1</c:v>
                </c:pt>
                <c:pt idx="57">
                  <c:v>2019-Q2</c:v>
                </c:pt>
                <c:pt idx="58">
                  <c:v>2019-Q3</c:v>
                </c:pt>
                <c:pt idx="59">
                  <c:v>2019-Q4</c:v>
                </c:pt>
                <c:pt idx="60">
                  <c:v>2020-Q1</c:v>
                </c:pt>
                <c:pt idx="61">
                  <c:v>2020-Q2</c:v>
                </c:pt>
                <c:pt idx="62">
                  <c:v>2020-Q3</c:v>
                </c:pt>
                <c:pt idx="63">
                  <c:v>2020-Q4</c:v>
                </c:pt>
                <c:pt idx="64">
                  <c:v>2021-Q1</c:v>
                </c:pt>
                <c:pt idx="65">
                  <c:v>2021-Q2</c:v>
                </c:pt>
                <c:pt idx="66">
                  <c:v>2021-Q3</c:v>
                </c:pt>
                <c:pt idx="67">
                  <c:v>2021-Q4</c:v>
                </c:pt>
                <c:pt idx="68">
                  <c:v>2022-Q1</c:v>
                </c:pt>
                <c:pt idx="69">
                  <c:v>2022-Q2</c:v>
                </c:pt>
                <c:pt idx="70">
                  <c:v>2022-Q3</c:v>
                </c:pt>
                <c:pt idx="71">
                  <c:v>2022-Q4</c:v>
                </c:pt>
                <c:pt idx="72">
                  <c:v>2023-Q1</c:v>
                </c:pt>
                <c:pt idx="73">
                  <c:v>2023-Q2</c:v>
                </c:pt>
                <c:pt idx="74">
                  <c:v>2023-Q3</c:v>
                </c:pt>
                <c:pt idx="75">
                  <c:v>2023-Q4</c:v>
                </c:pt>
                <c:pt idx="76">
                  <c:v>2024-Q1</c:v>
                </c:pt>
                <c:pt idx="77">
                  <c:v>2024-Q2</c:v>
                </c:pt>
                <c:pt idx="78">
                  <c:v>2024-Q3</c:v>
                </c:pt>
                <c:pt idx="79">
                  <c:v>2024-Q4</c:v>
                </c:pt>
                <c:pt idx="80">
                  <c:v>2025-Q1</c:v>
                </c:pt>
                <c:pt idx="81">
                  <c:v>2025-Q2</c:v>
                </c:pt>
                <c:pt idx="82">
                  <c:v>2025-Q3</c:v>
                </c:pt>
                <c:pt idx="83">
                  <c:v>2025-Q4</c:v>
                </c:pt>
                <c:pt idx="84">
                  <c:v>2026-Q1</c:v>
                </c:pt>
                <c:pt idx="85">
                  <c:v>2026-Q2</c:v>
                </c:pt>
              </c:strCache>
            </c:strRef>
          </c:cat>
          <c:val>
            <c:numRef>
              <c:f>'Slika 7'!$I$8:$I$93</c:f>
              <c:numCache>
                <c:formatCode>0.0</c:formatCode>
                <c:ptCount val="86"/>
                <c:pt idx="0">
                  <c:v>-62.7</c:v>
                </c:pt>
                <c:pt idx="1">
                  <c:v>-63.2</c:v>
                </c:pt>
                <c:pt idx="2">
                  <c:v>-61.4</c:v>
                </c:pt>
                <c:pt idx="3">
                  <c:v>-63.2</c:v>
                </c:pt>
                <c:pt idx="4">
                  <c:v>-63.8</c:v>
                </c:pt>
                <c:pt idx="5">
                  <c:v>-63.2</c:v>
                </c:pt>
                <c:pt idx="6">
                  <c:v>-66.3</c:v>
                </c:pt>
                <c:pt idx="7">
                  <c:v>-61.9</c:v>
                </c:pt>
                <c:pt idx="8">
                  <c:v>-59.6</c:v>
                </c:pt>
                <c:pt idx="9">
                  <c:v>-56.6</c:v>
                </c:pt>
                <c:pt idx="10">
                  <c:v>-57.5</c:v>
                </c:pt>
                <c:pt idx="11">
                  <c:v>-58.4</c:v>
                </c:pt>
                <c:pt idx="12">
                  <c:v>-62.2</c:v>
                </c:pt>
                <c:pt idx="13">
                  <c:v>-59.6</c:v>
                </c:pt>
                <c:pt idx="14">
                  <c:v>-62.6</c:v>
                </c:pt>
                <c:pt idx="15">
                  <c:v>-62.3</c:v>
                </c:pt>
                <c:pt idx="16">
                  <c:v>-64.400000000000006</c:v>
                </c:pt>
                <c:pt idx="17">
                  <c:v>-63.2</c:v>
                </c:pt>
                <c:pt idx="18">
                  <c:v>-64.099999999999994</c:v>
                </c:pt>
                <c:pt idx="19">
                  <c:v>-66.400000000000006</c:v>
                </c:pt>
                <c:pt idx="20">
                  <c:v>-65.3</c:v>
                </c:pt>
                <c:pt idx="21">
                  <c:v>-69.400000000000006</c:v>
                </c:pt>
                <c:pt idx="22">
                  <c:v>-67.2</c:v>
                </c:pt>
                <c:pt idx="23">
                  <c:v>-68.7</c:v>
                </c:pt>
                <c:pt idx="24">
                  <c:v>-69.7</c:v>
                </c:pt>
                <c:pt idx="25">
                  <c:v>-70.599999999999994</c:v>
                </c:pt>
                <c:pt idx="26">
                  <c:v>-69.400000000000006</c:v>
                </c:pt>
                <c:pt idx="27">
                  <c:v>-69.900000000000006</c:v>
                </c:pt>
                <c:pt idx="28">
                  <c:v>-69.099999999999994</c:v>
                </c:pt>
                <c:pt idx="29">
                  <c:v>-73.2</c:v>
                </c:pt>
                <c:pt idx="30">
                  <c:v>-71.099999999999994</c:v>
                </c:pt>
                <c:pt idx="31">
                  <c:v>-73.3</c:v>
                </c:pt>
                <c:pt idx="32">
                  <c:v>-71.2</c:v>
                </c:pt>
                <c:pt idx="33">
                  <c:v>-70.3</c:v>
                </c:pt>
                <c:pt idx="34">
                  <c:v>-68.900000000000006</c:v>
                </c:pt>
                <c:pt idx="35">
                  <c:v>-68.3</c:v>
                </c:pt>
                <c:pt idx="36">
                  <c:v>-70.3</c:v>
                </c:pt>
                <c:pt idx="37">
                  <c:v>-67.599999999999994</c:v>
                </c:pt>
                <c:pt idx="38">
                  <c:v>-67.3</c:v>
                </c:pt>
                <c:pt idx="39">
                  <c:v>-69.599999999999994</c:v>
                </c:pt>
                <c:pt idx="40">
                  <c:v>-67</c:v>
                </c:pt>
                <c:pt idx="41">
                  <c:v>-65.900000000000006</c:v>
                </c:pt>
                <c:pt idx="42">
                  <c:v>-65.5</c:v>
                </c:pt>
                <c:pt idx="43">
                  <c:v>-67.099999999999994</c:v>
                </c:pt>
                <c:pt idx="44">
                  <c:v>-64.900000000000006</c:v>
                </c:pt>
                <c:pt idx="45">
                  <c:v>-65.599999999999994</c:v>
                </c:pt>
                <c:pt idx="46">
                  <c:v>-67.5</c:v>
                </c:pt>
                <c:pt idx="47">
                  <c:v>-67.8</c:v>
                </c:pt>
                <c:pt idx="48">
                  <c:v>-65.400000000000006</c:v>
                </c:pt>
                <c:pt idx="49">
                  <c:v>-66.2</c:v>
                </c:pt>
                <c:pt idx="50">
                  <c:v>-65.3</c:v>
                </c:pt>
                <c:pt idx="51">
                  <c:v>-62.2</c:v>
                </c:pt>
                <c:pt idx="52">
                  <c:v>-61.8</c:v>
                </c:pt>
                <c:pt idx="53">
                  <c:v>-67.2</c:v>
                </c:pt>
                <c:pt idx="54">
                  <c:v>-62.4</c:v>
                </c:pt>
                <c:pt idx="55">
                  <c:v>-63.9</c:v>
                </c:pt>
                <c:pt idx="56">
                  <c:v>-62.6</c:v>
                </c:pt>
                <c:pt idx="57">
                  <c:v>-61.5</c:v>
                </c:pt>
                <c:pt idx="58">
                  <c:v>-61.4</c:v>
                </c:pt>
                <c:pt idx="59">
                  <c:v>-61.4</c:v>
                </c:pt>
                <c:pt idx="60">
                  <c:v>-60.6</c:v>
                </c:pt>
                <c:pt idx="61">
                  <c:v>-65.900000000000006</c:v>
                </c:pt>
                <c:pt idx="62">
                  <c:v>-62.6</c:v>
                </c:pt>
                <c:pt idx="63">
                  <c:v>-63.2</c:v>
                </c:pt>
                <c:pt idx="64">
                  <c:v>-61</c:v>
                </c:pt>
                <c:pt idx="65">
                  <c:v>-57.1</c:v>
                </c:pt>
                <c:pt idx="66">
                  <c:v>-53.7</c:v>
                </c:pt>
                <c:pt idx="67">
                  <c:v>-59.7</c:v>
                </c:pt>
                <c:pt idx="68">
                  <c:v>-55.8</c:v>
                </c:pt>
                <c:pt idx="69">
                  <c:v>-59</c:v>
                </c:pt>
                <c:pt idx="70">
                  <c:v>-62.7</c:v>
                </c:pt>
                <c:pt idx="71">
                  <c:v>-64.2</c:v>
                </c:pt>
                <c:pt idx="72">
                  <c:v>-60.2</c:v>
                </c:pt>
                <c:pt idx="73">
                  <c:v>-60.9</c:v>
                </c:pt>
                <c:pt idx="74">
                  <c:v>-59.5</c:v>
                </c:pt>
                <c:pt idx="75">
                  <c:v>-57.4</c:v>
                </c:pt>
                <c:pt idx="76">
                  <c:v>-58.2</c:v>
                </c:pt>
                <c:pt idx="77">
                  <c:v>-55.6</c:v>
                </c:pt>
                <c:pt idx="78">
                  <c:v>-61.9</c:v>
                </c:pt>
                <c:pt idx="79">
                  <c:v>-61</c:v>
                </c:pt>
                <c:pt idx="80">
                  <c:v>-57.4</c:v>
                </c:pt>
                <c:pt idx="81">
                  <c:v>-62</c:v>
                </c:pt>
                <c:pt idx="82">
                  <c:v>-56.7</c:v>
                </c:pt>
                <c:pt idx="83">
                  <c:v>-56.6</c:v>
                </c:pt>
                <c:pt idx="84">
                  <c:v>-59.5</c:v>
                </c:pt>
                <c:pt idx="85">
                  <c:v>-56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D6-A648-ADDE-6B078DD1222F}"/>
            </c:ext>
          </c:extLst>
        </c:ser>
        <c:ser>
          <c:idx val="3"/>
          <c:order val="3"/>
          <c:tx>
            <c:strRef>
              <c:f>'Slika 7'!$J$7</c:f>
              <c:strCache>
                <c:ptCount val="1"/>
                <c:pt idx="0">
                  <c:v>P75</c:v>
                </c:pt>
              </c:strCache>
            </c:strRef>
          </c:tx>
          <c:spPr>
            <a:ln w="15840">
              <a:solidFill>
                <a:srgbClr val="A6A6A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  <a:prstDash val="solid"/>
              </a:ln>
            </c:spPr>
            <c:txPr>
              <a:bodyPr wrap="square"/>
              <a:lstStyle/>
              <a:p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H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'Slika 7'!$A$8:$A$93</c:f>
              <c:strCache>
                <c:ptCount val="86"/>
                <c:pt idx="0">
                  <c:v>2005-Q1</c:v>
                </c:pt>
                <c:pt idx="1">
                  <c:v>2005-Q2</c:v>
                </c:pt>
                <c:pt idx="2">
                  <c:v>2005-Q3</c:v>
                </c:pt>
                <c:pt idx="3">
                  <c:v>2005-Q4</c:v>
                </c:pt>
                <c:pt idx="4">
                  <c:v>2006-Q1</c:v>
                </c:pt>
                <c:pt idx="5">
                  <c:v>2006-Q2</c:v>
                </c:pt>
                <c:pt idx="6">
                  <c:v>2006-Q3</c:v>
                </c:pt>
                <c:pt idx="7">
                  <c:v>2006-Q4</c:v>
                </c:pt>
                <c:pt idx="8">
                  <c:v>2007-Q1</c:v>
                </c:pt>
                <c:pt idx="9">
                  <c:v>2007-Q2</c:v>
                </c:pt>
                <c:pt idx="10">
                  <c:v>2007-Q3</c:v>
                </c:pt>
                <c:pt idx="11">
                  <c:v>2007-Q4</c:v>
                </c:pt>
                <c:pt idx="12">
                  <c:v>2008-Q1</c:v>
                </c:pt>
                <c:pt idx="13">
                  <c:v>2008-Q2</c:v>
                </c:pt>
                <c:pt idx="14">
                  <c:v>2008-Q3</c:v>
                </c:pt>
                <c:pt idx="15">
                  <c:v>2008-Q4</c:v>
                </c:pt>
                <c:pt idx="16">
                  <c:v>2009-Q1</c:v>
                </c:pt>
                <c:pt idx="17">
                  <c:v>2009-Q2</c:v>
                </c:pt>
                <c:pt idx="18">
                  <c:v>2009-Q3</c:v>
                </c:pt>
                <c:pt idx="19">
                  <c:v>2009-Q4</c:v>
                </c:pt>
                <c:pt idx="20">
                  <c:v>2010-Q1</c:v>
                </c:pt>
                <c:pt idx="21">
                  <c:v>2010-Q2</c:v>
                </c:pt>
                <c:pt idx="22">
                  <c:v>2010-Q3</c:v>
                </c:pt>
                <c:pt idx="23">
                  <c:v>2010-Q4</c:v>
                </c:pt>
                <c:pt idx="24">
                  <c:v>2011-Q1</c:v>
                </c:pt>
                <c:pt idx="25">
                  <c:v>2011-Q2</c:v>
                </c:pt>
                <c:pt idx="26">
                  <c:v>2011-Q3</c:v>
                </c:pt>
                <c:pt idx="27">
                  <c:v>2011-Q4</c:v>
                </c:pt>
                <c:pt idx="28">
                  <c:v>2012-Q1</c:v>
                </c:pt>
                <c:pt idx="29">
                  <c:v>2012-Q2</c:v>
                </c:pt>
                <c:pt idx="30">
                  <c:v>2012-Q3</c:v>
                </c:pt>
                <c:pt idx="31">
                  <c:v>2012-Q4</c:v>
                </c:pt>
                <c:pt idx="32">
                  <c:v>2013-Q1</c:v>
                </c:pt>
                <c:pt idx="33">
                  <c:v>2013-Q2</c:v>
                </c:pt>
                <c:pt idx="34">
                  <c:v>2013-Q3</c:v>
                </c:pt>
                <c:pt idx="35">
                  <c:v>2013-Q4</c:v>
                </c:pt>
                <c:pt idx="36">
                  <c:v>2014-Q1</c:v>
                </c:pt>
                <c:pt idx="37">
                  <c:v>2014-Q2</c:v>
                </c:pt>
                <c:pt idx="38">
                  <c:v>2014-Q3</c:v>
                </c:pt>
                <c:pt idx="39">
                  <c:v>2014-Q4</c:v>
                </c:pt>
                <c:pt idx="40">
                  <c:v>2015-Q1</c:v>
                </c:pt>
                <c:pt idx="41">
                  <c:v>2015-Q2</c:v>
                </c:pt>
                <c:pt idx="42">
                  <c:v>2015-Q3</c:v>
                </c:pt>
                <c:pt idx="43">
                  <c:v>2015-Q4</c:v>
                </c:pt>
                <c:pt idx="44">
                  <c:v>2016-Q1</c:v>
                </c:pt>
                <c:pt idx="45">
                  <c:v>2016-Q2</c:v>
                </c:pt>
                <c:pt idx="46">
                  <c:v>2016-Q3</c:v>
                </c:pt>
                <c:pt idx="47">
                  <c:v>2016-Q4</c:v>
                </c:pt>
                <c:pt idx="48">
                  <c:v>2017-Q1</c:v>
                </c:pt>
                <c:pt idx="49">
                  <c:v>2017-Q2</c:v>
                </c:pt>
                <c:pt idx="50">
                  <c:v>2017-Q3</c:v>
                </c:pt>
                <c:pt idx="51">
                  <c:v>2017-Q4</c:v>
                </c:pt>
                <c:pt idx="52">
                  <c:v>2018-Q1</c:v>
                </c:pt>
                <c:pt idx="53">
                  <c:v>2018-Q2</c:v>
                </c:pt>
                <c:pt idx="54">
                  <c:v>2018-Q3</c:v>
                </c:pt>
                <c:pt idx="55">
                  <c:v>2018-Q4</c:v>
                </c:pt>
                <c:pt idx="56">
                  <c:v>2019-Q1</c:v>
                </c:pt>
                <c:pt idx="57">
                  <c:v>2019-Q2</c:v>
                </c:pt>
                <c:pt idx="58">
                  <c:v>2019-Q3</c:v>
                </c:pt>
                <c:pt idx="59">
                  <c:v>2019-Q4</c:v>
                </c:pt>
                <c:pt idx="60">
                  <c:v>2020-Q1</c:v>
                </c:pt>
                <c:pt idx="61">
                  <c:v>2020-Q2</c:v>
                </c:pt>
                <c:pt idx="62">
                  <c:v>2020-Q3</c:v>
                </c:pt>
                <c:pt idx="63">
                  <c:v>2020-Q4</c:v>
                </c:pt>
                <c:pt idx="64">
                  <c:v>2021-Q1</c:v>
                </c:pt>
                <c:pt idx="65">
                  <c:v>2021-Q2</c:v>
                </c:pt>
                <c:pt idx="66">
                  <c:v>2021-Q3</c:v>
                </c:pt>
                <c:pt idx="67">
                  <c:v>2021-Q4</c:v>
                </c:pt>
                <c:pt idx="68">
                  <c:v>2022-Q1</c:v>
                </c:pt>
                <c:pt idx="69">
                  <c:v>2022-Q2</c:v>
                </c:pt>
                <c:pt idx="70">
                  <c:v>2022-Q3</c:v>
                </c:pt>
                <c:pt idx="71">
                  <c:v>2022-Q4</c:v>
                </c:pt>
                <c:pt idx="72">
                  <c:v>2023-Q1</c:v>
                </c:pt>
                <c:pt idx="73">
                  <c:v>2023-Q2</c:v>
                </c:pt>
                <c:pt idx="74">
                  <c:v>2023-Q3</c:v>
                </c:pt>
                <c:pt idx="75">
                  <c:v>2023-Q4</c:v>
                </c:pt>
                <c:pt idx="76">
                  <c:v>2024-Q1</c:v>
                </c:pt>
                <c:pt idx="77">
                  <c:v>2024-Q2</c:v>
                </c:pt>
                <c:pt idx="78">
                  <c:v>2024-Q3</c:v>
                </c:pt>
                <c:pt idx="79">
                  <c:v>2024-Q4</c:v>
                </c:pt>
                <c:pt idx="80">
                  <c:v>2025-Q1</c:v>
                </c:pt>
                <c:pt idx="81">
                  <c:v>2025-Q2</c:v>
                </c:pt>
                <c:pt idx="82">
                  <c:v>2025-Q3</c:v>
                </c:pt>
                <c:pt idx="83">
                  <c:v>2025-Q4</c:v>
                </c:pt>
                <c:pt idx="84">
                  <c:v>2026-Q1</c:v>
                </c:pt>
                <c:pt idx="85">
                  <c:v>2026-Q2</c:v>
                </c:pt>
              </c:strCache>
            </c:strRef>
          </c:cat>
          <c:val>
            <c:numRef>
              <c:f>'Slika 7'!$J$8:$J$93</c:f>
              <c:numCache>
                <c:formatCode>0.0</c:formatCode>
                <c:ptCount val="86"/>
                <c:pt idx="0">
                  <c:v>-32.9</c:v>
                </c:pt>
                <c:pt idx="1">
                  <c:v>-35.1</c:v>
                </c:pt>
                <c:pt idx="2">
                  <c:v>-35.5</c:v>
                </c:pt>
                <c:pt idx="3">
                  <c:v>-34.6</c:v>
                </c:pt>
                <c:pt idx="4">
                  <c:v>-30.4</c:v>
                </c:pt>
                <c:pt idx="5">
                  <c:v>-27.3</c:v>
                </c:pt>
                <c:pt idx="6">
                  <c:v>-31.1</c:v>
                </c:pt>
                <c:pt idx="7">
                  <c:v>-31.4</c:v>
                </c:pt>
                <c:pt idx="8">
                  <c:v>-35.5</c:v>
                </c:pt>
                <c:pt idx="9">
                  <c:v>-28.1</c:v>
                </c:pt>
                <c:pt idx="10">
                  <c:v>-27.4</c:v>
                </c:pt>
                <c:pt idx="11">
                  <c:v>-28</c:v>
                </c:pt>
                <c:pt idx="12">
                  <c:v>-31.8</c:v>
                </c:pt>
                <c:pt idx="13">
                  <c:v>-35</c:v>
                </c:pt>
                <c:pt idx="14">
                  <c:v>-39.799999999999997</c:v>
                </c:pt>
                <c:pt idx="15">
                  <c:v>-37.6</c:v>
                </c:pt>
                <c:pt idx="16">
                  <c:v>-41.9</c:v>
                </c:pt>
                <c:pt idx="17">
                  <c:v>-41.1</c:v>
                </c:pt>
                <c:pt idx="18">
                  <c:v>-41</c:v>
                </c:pt>
                <c:pt idx="19">
                  <c:v>-46.7</c:v>
                </c:pt>
                <c:pt idx="20">
                  <c:v>-46.9</c:v>
                </c:pt>
                <c:pt idx="21">
                  <c:v>-45.1</c:v>
                </c:pt>
                <c:pt idx="22">
                  <c:v>-48.5</c:v>
                </c:pt>
                <c:pt idx="23">
                  <c:v>-46.1</c:v>
                </c:pt>
                <c:pt idx="24">
                  <c:v>-45.9</c:v>
                </c:pt>
                <c:pt idx="25">
                  <c:v>-48.2</c:v>
                </c:pt>
                <c:pt idx="26">
                  <c:v>-40.299999999999997</c:v>
                </c:pt>
                <c:pt idx="27">
                  <c:v>-44.6</c:v>
                </c:pt>
                <c:pt idx="28">
                  <c:v>-46.7</c:v>
                </c:pt>
                <c:pt idx="29">
                  <c:v>-40.799999999999997</c:v>
                </c:pt>
                <c:pt idx="30">
                  <c:v>-45.1</c:v>
                </c:pt>
                <c:pt idx="31">
                  <c:v>-42.5</c:v>
                </c:pt>
                <c:pt idx="32">
                  <c:v>-45.9</c:v>
                </c:pt>
                <c:pt idx="33">
                  <c:v>-41.6</c:v>
                </c:pt>
                <c:pt idx="34">
                  <c:v>-44.7</c:v>
                </c:pt>
                <c:pt idx="35">
                  <c:v>-44.9</c:v>
                </c:pt>
                <c:pt idx="36">
                  <c:v>-40.6</c:v>
                </c:pt>
                <c:pt idx="37">
                  <c:v>-42.2</c:v>
                </c:pt>
                <c:pt idx="38">
                  <c:v>-43.5</c:v>
                </c:pt>
                <c:pt idx="39">
                  <c:v>-48.8</c:v>
                </c:pt>
                <c:pt idx="40">
                  <c:v>-40.6</c:v>
                </c:pt>
                <c:pt idx="41">
                  <c:v>-43.7</c:v>
                </c:pt>
                <c:pt idx="42">
                  <c:v>-48.2</c:v>
                </c:pt>
                <c:pt idx="43">
                  <c:v>-38.6</c:v>
                </c:pt>
                <c:pt idx="44">
                  <c:v>-39</c:v>
                </c:pt>
                <c:pt idx="45">
                  <c:v>-36.4</c:v>
                </c:pt>
                <c:pt idx="46">
                  <c:v>-37.9</c:v>
                </c:pt>
                <c:pt idx="47">
                  <c:v>-38.799999999999997</c:v>
                </c:pt>
                <c:pt idx="48">
                  <c:v>-37.1</c:v>
                </c:pt>
                <c:pt idx="49">
                  <c:v>-36.200000000000003</c:v>
                </c:pt>
                <c:pt idx="50">
                  <c:v>-38.9</c:v>
                </c:pt>
                <c:pt idx="51">
                  <c:v>-38.700000000000003</c:v>
                </c:pt>
                <c:pt idx="52">
                  <c:v>-36.4</c:v>
                </c:pt>
                <c:pt idx="53">
                  <c:v>-36.700000000000003</c:v>
                </c:pt>
                <c:pt idx="54">
                  <c:v>-37.1</c:v>
                </c:pt>
                <c:pt idx="55">
                  <c:v>-35.700000000000003</c:v>
                </c:pt>
                <c:pt idx="56">
                  <c:v>-37.799999999999997</c:v>
                </c:pt>
                <c:pt idx="57">
                  <c:v>-34.700000000000003</c:v>
                </c:pt>
                <c:pt idx="58">
                  <c:v>-35.4</c:v>
                </c:pt>
                <c:pt idx="59">
                  <c:v>-32.5</c:v>
                </c:pt>
                <c:pt idx="60">
                  <c:v>-34.5</c:v>
                </c:pt>
                <c:pt idx="61">
                  <c:v>-40.799999999999997</c:v>
                </c:pt>
                <c:pt idx="62">
                  <c:v>-34.9</c:v>
                </c:pt>
                <c:pt idx="63">
                  <c:v>-36.9</c:v>
                </c:pt>
                <c:pt idx="64">
                  <c:v>-34.9</c:v>
                </c:pt>
                <c:pt idx="65">
                  <c:v>-30.1</c:v>
                </c:pt>
                <c:pt idx="66">
                  <c:v>-29.2</c:v>
                </c:pt>
                <c:pt idx="67">
                  <c:v>-29.6</c:v>
                </c:pt>
                <c:pt idx="68">
                  <c:v>-31.7</c:v>
                </c:pt>
                <c:pt idx="69">
                  <c:v>-34.299999999999997</c:v>
                </c:pt>
                <c:pt idx="70">
                  <c:v>-39.5</c:v>
                </c:pt>
                <c:pt idx="71">
                  <c:v>-42.4</c:v>
                </c:pt>
                <c:pt idx="72">
                  <c:v>-38.799999999999997</c:v>
                </c:pt>
                <c:pt idx="73">
                  <c:v>-40.200000000000003</c:v>
                </c:pt>
                <c:pt idx="74">
                  <c:v>-39.9</c:v>
                </c:pt>
                <c:pt idx="75">
                  <c:v>-40.6</c:v>
                </c:pt>
                <c:pt idx="76">
                  <c:v>-39.9</c:v>
                </c:pt>
                <c:pt idx="77">
                  <c:v>-40.200000000000003</c:v>
                </c:pt>
                <c:pt idx="78">
                  <c:v>-38.700000000000003</c:v>
                </c:pt>
                <c:pt idx="79">
                  <c:v>-39</c:v>
                </c:pt>
                <c:pt idx="80">
                  <c:v>-41.6</c:v>
                </c:pt>
                <c:pt idx="81">
                  <c:v>-38.6</c:v>
                </c:pt>
                <c:pt idx="82">
                  <c:v>-34.200000000000003</c:v>
                </c:pt>
                <c:pt idx="83">
                  <c:v>-36.6</c:v>
                </c:pt>
                <c:pt idx="84">
                  <c:v>-35.299999999999997</c:v>
                </c:pt>
                <c:pt idx="85">
                  <c:v>-37.4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D6-A648-ADDE-6B078DD12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  <a:prstDash val="solid"/>
            </a:ln>
          </c:spPr>
        </c:hiLowLines>
        <c:smooth val="0"/>
        <c:axId val="46535557"/>
        <c:axId val="30558722"/>
      </c:lineChart>
      <c:catAx>
        <c:axId val="4653555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30558722"/>
        <c:crosses val="autoZero"/>
        <c:auto val="1"/>
        <c:lblAlgn val="ctr"/>
        <c:lblOffset val="100"/>
        <c:noMultiLvlLbl val="0"/>
      </c:catAx>
      <c:valAx>
        <c:axId val="3055872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strike="noStrike">
                    <a:uFillTx/>
                    <a:latin typeface="Arial"/>
                  </a:defRPr>
                </a:pPr>
                <a:r>
                  <a:rPr lang="en-GB"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saldo (pp)</a:t>
                </a:r>
              </a:p>
            </c:rich>
          </c:tx>
          <c:overlay val="0"/>
          <c:spPr>
            <a:noFill/>
            <a:ln w="0">
              <a:noFill/>
              <a:prstDash val="solid"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  <a:prstDash val="solid"/>
          </a:ln>
        </c:spPr>
        <c:txPr>
          <a:bodyPr/>
          <a:lstStyle/>
          <a:p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HR"/>
          </a:p>
        </c:txPr>
        <c:crossAx val="46535557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endParaRPr lang="en-H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12600</xdr:colOff>
      <xdr:row>5</xdr:row>
      <xdr:rowOff>139680</xdr:rowOff>
    </xdr:from>
    <xdr:to>
      <xdr:col>16</xdr:col>
      <xdr:colOff>598680</xdr:colOff>
      <xdr:row>25</xdr:row>
      <xdr:rowOff>106560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11</xdr:col>
      <xdr:colOff>72360</xdr:colOff>
      <xdr:row>42</xdr:row>
      <xdr:rowOff>169920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469800</xdr:colOff>
      <xdr:row>9</xdr:row>
      <xdr:rowOff>152280</xdr:rowOff>
    </xdr:from>
    <xdr:to>
      <xdr:col>38</xdr:col>
      <xdr:colOff>397440</xdr:colOff>
      <xdr:row>28</xdr:row>
      <xdr:rowOff>131400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419040</xdr:colOff>
      <xdr:row>8</xdr:row>
      <xdr:rowOff>12600</xdr:rowOff>
    </xdr:from>
    <xdr:to>
      <xdr:col>38</xdr:col>
      <xdr:colOff>346680</xdr:colOff>
      <xdr:row>26</xdr:row>
      <xdr:rowOff>182160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50760</xdr:colOff>
      <xdr:row>8</xdr:row>
      <xdr:rowOff>25560</xdr:rowOff>
    </xdr:from>
    <xdr:to>
      <xdr:col>24</xdr:col>
      <xdr:colOff>479520</xdr:colOff>
      <xdr:row>27</xdr:row>
      <xdr:rowOff>3600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24</xdr:col>
      <xdr:colOff>258120</xdr:colOff>
      <xdr:row>22</xdr:row>
      <xdr:rowOff>169200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76320</xdr:colOff>
      <xdr:row>16</xdr:row>
      <xdr:rowOff>152280</xdr:rowOff>
    </xdr:from>
    <xdr:to>
      <xdr:col>10</xdr:col>
      <xdr:colOff>531000</xdr:colOff>
      <xdr:row>35</xdr:row>
      <xdr:rowOff>131400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241200</xdr:colOff>
      <xdr:row>12</xdr:row>
      <xdr:rowOff>165240</xdr:rowOff>
    </xdr:from>
    <xdr:to>
      <xdr:col>19</xdr:col>
      <xdr:colOff>168840</xdr:colOff>
      <xdr:row>31</xdr:row>
      <xdr:rowOff>144360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</xdr:col>
      <xdr:colOff>6931800</xdr:colOff>
      <xdr:row>80</xdr:row>
      <xdr:rowOff>26640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25</xdr:col>
      <xdr:colOff>477360</xdr:colOff>
      <xdr:row>22</xdr:row>
      <xdr:rowOff>168120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18</xdr:col>
      <xdr:colOff>587880</xdr:colOff>
      <xdr:row>22</xdr:row>
      <xdr:rowOff>169200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5</xdr:row>
      <xdr:rowOff>0</xdr:rowOff>
    </xdr:from>
    <xdr:to>
      <xdr:col>48</xdr:col>
      <xdr:colOff>586800</xdr:colOff>
      <xdr:row>23</xdr:row>
      <xdr:rowOff>168120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10</xdr:col>
      <xdr:colOff>411120</xdr:colOff>
      <xdr:row>72</xdr:row>
      <xdr:rowOff>169200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17</xdr:col>
      <xdr:colOff>579600</xdr:colOff>
      <xdr:row>22</xdr:row>
      <xdr:rowOff>168840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12</xdr:col>
      <xdr:colOff>146520</xdr:colOff>
      <xdr:row>30</xdr:row>
      <xdr:rowOff>160200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647580</xdr:colOff>
      <xdr:row>10</xdr:row>
      <xdr:rowOff>101600</xdr:rowOff>
    </xdr:from>
    <xdr:to>
      <xdr:col>21</xdr:col>
      <xdr:colOff>610860</xdr:colOff>
      <xdr:row>29</xdr:row>
      <xdr:rowOff>81020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106560</xdr:colOff>
      <xdr:row>37</xdr:row>
      <xdr:rowOff>169200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254160</xdr:colOff>
      <xdr:row>7</xdr:row>
      <xdr:rowOff>63360</xdr:rowOff>
    </xdr:from>
    <xdr:to>
      <xdr:col>24</xdr:col>
      <xdr:colOff>194760</xdr:colOff>
      <xdr:row>26</xdr:row>
      <xdr:rowOff>42480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469800</xdr:colOff>
      <xdr:row>8</xdr:row>
      <xdr:rowOff>38160</xdr:rowOff>
    </xdr:from>
    <xdr:to>
      <xdr:col>17</xdr:col>
      <xdr:colOff>397800</xdr:colOff>
      <xdr:row>27</xdr:row>
      <xdr:rowOff>17280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5</xdr:row>
      <xdr:rowOff>0</xdr:rowOff>
    </xdr:from>
    <xdr:to>
      <xdr:col>25</xdr:col>
      <xdr:colOff>368280</xdr:colOff>
      <xdr:row>23</xdr:row>
      <xdr:rowOff>168120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27</xdr:row>
      <xdr:rowOff>0</xdr:rowOff>
    </xdr:from>
    <xdr:to>
      <xdr:col>25</xdr:col>
      <xdr:colOff>368280</xdr:colOff>
      <xdr:row>45</xdr:row>
      <xdr:rowOff>168120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10</xdr:col>
      <xdr:colOff>223920</xdr:colOff>
      <xdr:row>62</xdr:row>
      <xdr:rowOff>169200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10</xdr:col>
      <xdr:colOff>223920</xdr:colOff>
      <xdr:row>62</xdr:row>
      <xdr:rowOff>169200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0</xdr:colOff>
      <xdr:row>5</xdr:row>
      <xdr:rowOff>0</xdr:rowOff>
    </xdr:from>
    <xdr:to>
      <xdr:col>45</xdr:col>
      <xdr:colOff>478080</xdr:colOff>
      <xdr:row>23</xdr:row>
      <xdr:rowOff>168480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34</xdr:col>
      <xdr:colOff>0</xdr:colOff>
      <xdr:row>27</xdr:row>
      <xdr:rowOff>0</xdr:rowOff>
    </xdr:from>
    <xdr:to>
      <xdr:col>45</xdr:col>
      <xdr:colOff>478080</xdr:colOff>
      <xdr:row>45</xdr:row>
      <xdr:rowOff>168480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4</xdr:row>
      <xdr:rowOff>0</xdr:rowOff>
    </xdr:from>
    <xdr:to>
      <xdr:col>44</xdr:col>
      <xdr:colOff>477720</xdr:colOff>
      <xdr:row>22</xdr:row>
      <xdr:rowOff>168120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520560</xdr:colOff>
      <xdr:row>7</xdr:row>
      <xdr:rowOff>0</xdr:rowOff>
    </xdr:from>
    <xdr:to>
      <xdr:col>39</xdr:col>
      <xdr:colOff>137880</xdr:colOff>
      <xdr:row>25</xdr:row>
      <xdr:rowOff>168120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4</xdr:row>
      <xdr:rowOff>0</xdr:rowOff>
    </xdr:from>
    <xdr:to>
      <xdr:col>39</xdr:col>
      <xdr:colOff>277560</xdr:colOff>
      <xdr:row>22</xdr:row>
      <xdr:rowOff>168120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22</xdr:col>
      <xdr:colOff>76680</xdr:colOff>
      <xdr:row>24</xdr:row>
      <xdr:rowOff>147600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38160</xdr:colOff>
      <xdr:row>7</xdr:row>
      <xdr:rowOff>101520</xdr:rowOff>
    </xdr:from>
    <xdr:to>
      <xdr:col>18</xdr:col>
      <xdr:colOff>608760</xdr:colOff>
      <xdr:row>26</xdr:row>
      <xdr:rowOff>75960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609480</xdr:colOff>
      <xdr:row>7</xdr:row>
      <xdr:rowOff>88920</xdr:rowOff>
    </xdr:from>
    <xdr:to>
      <xdr:col>24</xdr:col>
      <xdr:colOff>573840</xdr:colOff>
      <xdr:row>26</xdr:row>
      <xdr:rowOff>63000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7</xdr:row>
      <xdr:rowOff>152280</xdr:rowOff>
    </xdr:from>
    <xdr:to>
      <xdr:col>19</xdr:col>
      <xdr:colOff>46080</xdr:colOff>
      <xdr:row>26</xdr:row>
      <xdr:rowOff>126720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25560</xdr:colOff>
      <xdr:row>9</xdr:row>
      <xdr:rowOff>139680</xdr:rowOff>
    </xdr:from>
    <xdr:to>
      <xdr:col>23</xdr:col>
      <xdr:colOff>503280</xdr:colOff>
      <xdr:row>28</xdr:row>
      <xdr:rowOff>114480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27</xdr:row>
      <xdr:rowOff>0</xdr:rowOff>
    </xdr:from>
    <xdr:to>
      <xdr:col>23</xdr:col>
      <xdr:colOff>477720</xdr:colOff>
      <xdr:row>45</xdr:row>
      <xdr:rowOff>168480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520560</xdr:colOff>
      <xdr:row>7</xdr:row>
      <xdr:rowOff>88920</xdr:rowOff>
    </xdr:from>
    <xdr:to>
      <xdr:col>19</xdr:col>
      <xdr:colOff>447120</xdr:colOff>
      <xdr:row>26</xdr:row>
      <xdr:rowOff>63360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533520</xdr:colOff>
      <xdr:row>6</xdr:row>
      <xdr:rowOff>76320</xdr:rowOff>
    </xdr:from>
    <xdr:to>
      <xdr:col>62</xdr:col>
      <xdr:colOff>461880</xdr:colOff>
      <xdr:row>25</xdr:row>
      <xdr:rowOff>55800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1"/>
  <sheetViews>
    <sheetView showGridLines="0" tabSelected="1" workbookViewId="0">
      <pane ySplit="4" topLeftCell="A5" activePane="bottomLeft" state="frozen"/>
      <selection pane="bottomLeft" activeCell="E32" sqref="E32"/>
    </sheetView>
  </sheetViews>
  <sheetFormatPr baseColWidth="10" defaultColWidth="8.83203125" defaultRowHeight="15" x14ac:dyDescent="0.2"/>
  <cols>
    <col min="1" max="1" width="24" customWidth="1"/>
    <col min="2" max="2" width="78" customWidth="1"/>
  </cols>
  <sheetData>
    <row r="1" spans="1:2" ht="20" x14ac:dyDescent="0.2">
      <c r="A1" s="85" t="s">
        <v>51</v>
      </c>
    </row>
    <row r="2" spans="1:2" x14ac:dyDescent="0.2">
      <c r="A2" s="86" t="s">
        <v>52</v>
      </c>
    </row>
    <row r="4" spans="1:2" x14ac:dyDescent="0.2">
      <c r="A4" s="87" t="s">
        <v>53</v>
      </c>
      <c r="B4" s="87" t="s">
        <v>54</v>
      </c>
    </row>
    <row r="5" spans="1:2" ht="16" x14ac:dyDescent="0.2">
      <c r="A5" s="88" t="s">
        <v>55</v>
      </c>
      <c r="B5" s="89" t="s">
        <v>56</v>
      </c>
    </row>
    <row r="6" spans="1:2" ht="16" x14ac:dyDescent="0.2">
      <c r="A6" s="88" t="s">
        <v>57</v>
      </c>
      <c r="B6" s="89" t="s">
        <v>58</v>
      </c>
    </row>
    <row r="7" spans="1:2" ht="16" x14ac:dyDescent="0.2">
      <c r="A7" s="88" t="s">
        <v>59</v>
      </c>
      <c r="B7" s="89" t="s">
        <v>60</v>
      </c>
    </row>
    <row r="8" spans="1:2" ht="16" x14ac:dyDescent="0.2">
      <c r="A8" s="88" t="s">
        <v>61</v>
      </c>
      <c r="B8" s="89" t="s">
        <v>62</v>
      </c>
    </row>
    <row r="9" spans="1:2" ht="31" x14ac:dyDescent="0.2">
      <c r="A9" s="88" t="s">
        <v>63</v>
      </c>
      <c r="B9" s="89" t="s">
        <v>64</v>
      </c>
    </row>
    <row r="10" spans="1:2" ht="31" x14ac:dyDescent="0.2">
      <c r="A10" s="88" t="s">
        <v>65</v>
      </c>
      <c r="B10" s="89" t="s">
        <v>66</v>
      </c>
    </row>
    <row r="11" spans="1:2" ht="16" x14ac:dyDescent="0.2">
      <c r="A11" s="88" t="s">
        <v>67</v>
      </c>
      <c r="B11" s="89" t="s">
        <v>68</v>
      </c>
    </row>
    <row r="12" spans="1:2" ht="31" x14ac:dyDescent="0.2">
      <c r="A12" s="88" t="s">
        <v>69</v>
      </c>
      <c r="B12" s="89" t="s">
        <v>70</v>
      </c>
    </row>
    <row r="13" spans="1:2" ht="16" x14ac:dyDescent="0.2">
      <c r="A13" s="88" t="s">
        <v>71</v>
      </c>
      <c r="B13" s="89" t="s">
        <v>72</v>
      </c>
    </row>
    <row r="14" spans="1:2" ht="16" x14ac:dyDescent="0.2">
      <c r="A14" s="88" t="s">
        <v>73</v>
      </c>
      <c r="B14" s="89" t="s">
        <v>74</v>
      </c>
    </row>
    <row r="15" spans="1:2" ht="16" x14ac:dyDescent="0.2">
      <c r="A15" s="88" t="s">
        <v>75</v>
      </c>
      <c r="B15" s="89" t="s">
        <v>76</v>
      </c>
    </row>
    <row r="16" spans="1:2" ht="16" x14ac:dyDescent="0.2">
      <c r="A16" s="88" t="s">
        <v>77</v>
      </c>
      <c r="B16" s="89" t="s">
        <v>76</v>
      </c>
    </row>
    <row r="17" spans="1:2" ht="16" x14ac:dyDescent="0.2">
      <c r="A17" s="88" t="s">
        <v>78</v>
      </c>
      <c r="B17" s="89" t="s">
        <v>79</v>
      </c>
    </row>
    <row r="18" spans="1:2" ht="16" x14ac:dyDescent="0.2">
      <c r="A18" s="88" t="s">
        <v>80</v>
      </c>
      <c r="B18" s="89" t="s">
        <v>81</v>
      </c>
    </row>
    <row r="19" spans="1:2" ht="16" x14ac:dyDescent="0.2">
      <c r="A19" s="88" t="s">
        <v>82</v>
      </c>
      <c r="B19" s="89" t="s">
        <v>83</v>
      </c>
    </row>
    <row r="20" spans="1:2" ht="16" x14ac:dyDescent="0.2">
      <c r="A20" s="88" t="s">
        <v>84</v>
      </c>
      <c r="B20" s="89" t="s">
        <v>85</v>
      </c>
    </row>
    <row r="21" spans="1:2" ht="16" x14ac:dyDescent="0.2">
      <c r="A21" s="88" t="s">
        <v>86</v>
      </c>
      <c r="B21" s="89" t="s">
        <v>83</v>
      </c>
    </row>
    <row r="22" spans="1:2" ht="16" x14ac:dyDescent="0.2">
      <c r="A22" s="88" t="s">
        <v>87</v>
      </c>
      <c r="B22" s="89" t="s">
        <v>83</v>
      </c>
    </row>
    <row r="23" spans="1:2" ht="16" x14ac:dyDescent="0.2">
      <c r="A23" s="88" t="s">
        <v>88</v>
      </c>
      <c r="B23" s="89" t="s">
        <v>89</v>
      </c>
    </row>
    <row r="24" spans="1:2" ht="16" x14ac:dyDescent="0.2">
      <c r="A24" s="88" t="s">
        <v>90</v>
      </c>
      <c r="B24" s="89" t="s">
        <v>91</v>
      </c>
    </row>
    <row r="25" spans="1:2" ht="16" x14ac:dyDescent="0.2">
      <c r="A25" s="88" t="s">
        <v>92</v>
      </c>
      <c r="B25" s="89" t="s">
        <v>93</v>
      </c>
    </row>
    <row r="26" spans="1:2" ht="16" x14ac:dyDescent="0.2">
      <c r="A26" s="88" t="s">
        <v>94</v>
      </c>
      <c r="B26" s="89" t="s">
        <v>79</v>
      </c>
    </row>
    <row r="27" spans="1:2" ht="16" x14ac:dyDescent="0.2">
      <c r="A27" s="88" t="s">
        <v>95</v>
      </c>
      <c r="B27" s="89" t="s">
        <v>79</v>
      </c>
    </row>
    <row r="28" spans="1:2" ht="16" x14ac:dyDescent="0.2">
      <c r="A28" s="88" t="s">
        <v>96</v>
      </c>
      <c r="B28" s="89" t="s">
        <v>97</v>
      </c>
    </row>
    <row r="29" spans="1:2" ht="16" x14ac:dyDescent="0.2">
      <c r="A29" s="88" t="s">
        <v>98</v>
      </c>
      <c r="B29" s="89" t="s">
        <v>99</v>
      </c>
    </row>
    <row r="30" spans="1:2" ht="16" x14ac:dyDescent="0.2">
      <c r="A30" s="88" t="s">
        <v>100</v>
      </c>
      <c r="B30" s="89" t="s">
        <v>99</v>
      </c>
    </row>
    <row r="31" spans="1:2" ht="16" x14ac:dyDescent="0.2">
      <c r="A31" s="88" t="s">
        <v>101</v>
      </c>
      <c r="B31" s="89" t="s">
        <v>102</v>
      </c>
    </row>
    <row r="32" spans="1:2" ht="16" x14ac:dyDescent="0.2">
      <c r="A32" s="88" t="s">
        <v>103</v>
      </c>
      <c r="B32" s="89" t="s">
        <v>99</v>
      </c>
    </row>
    <row r="33" spans="1:2" ht="16" x14ac:dyDescent="0.2">
      <c r="A33" s="88" t="s">
        <v>104</v>
      </c>
      <c r="B33" s="89" t="s">
        <v>99</v>
      </c>
    </row>
    <row r="34" spans="1:2" ht="16" x14ac:dyDescent="0.2">
      <c r="A34" s="88" t="s">
        <v>105</v>
      </c>
      <c r="B34" s="89" t="s">
        <v>2059</v>
      </c>
    </row>
    <row r="35" spans="1:2" ht="16" x14ac:dyDescent="0.2">
      <c r="A35" s="88" t="s">
        <v>106</v>
      </c>
      <c r="B35" s="89" t="s">
        <v>2059</v>
      </c>
    </row>
    <row r="36" spans="1:2" ht="16" x14ac:dyDescent="0.2">
      <c r="A36" s="88" t="s">
        <v>107</v>
      </c>
      <c r="B36" s="89" t="s">
        <v>2059</v>
      </c>
    </row>
    <row r="37" spans="1:2" ht="16" x14ac:dyDescent="0.2">
      <c r="A37" s="88" t="s">
        <v>108</v>
      </c>
      <c r="B37" s="89" t="s">
        <v>109</v>
      </c>
    </row>
    <row r="38" spans="1:2" ht="16" x14ac:dyDescent="0.2">
      <c r="A38" s="88" t="s">
        <v>110</v>
      </c>
      <c r="B38" s="89" t="s">
        <v>111</v>
      </c>
    </row>
    <row r="39" spans="1:2" ht="16" x14ac:dyDescent="0.2">
      <c r="A39" s="88" t="s">
        <v>112</v>
      </c>
      <c r="B39" s="89" t="s">
        <v>113</v>
      </c>
    </row>
    <row r="40" spans="1:2" ht="16" x14ac:dyDescent="0.2">
      <c r="A40" s="88" t="s">
        <v>114</v>
      </c>
      <c r="B40" s="89" t="s">
        <v>115</v>
      </c>
    </row>
    <row r="41" spans="1:2" ht="16" x14ac:dyDescent="0.2">
      <c r="A41" s="88" t="s">
        <v>116</v>
      </c>
      <c r="B41" s="89" t="s">
        <v>117</v>
      </c>
    </row>
  </sheetData>
  <hyperlinks>
    <hyperlink ref="A5" location="'Slika 1'!A1" display="Slika 1" xr:uid="{00000000-0004-0000-0000-000000000000}"/>
    <hyperlink ref="A6" location="'Slika 2'!A1" display="Slika 2" xr:uid="{00000000-0004-0000-0000-000001000000}"/>
    <hyperlink ref="A7" location="'Slika 3'!A1" display="Slika 3" xr:uid="{00000000-0004-0000-0000-000002000000}"/>
    <hyperlink ref="A8" location="'Slika 4'!A1" display="Slika 4" xr:uid="{00000000-0004-0000-0000-000003000000}"/>
    <hyperlink ref="A9" location="'Slika 5'!A1" display="Slika 5" xr:uid="{00000000-0004-0000-0000-000004000000}"/>
    <hyperlink ref="A10" location="'Slika 6'!A1" display="Slika 6" xr:uid="{00000000-0004-0000-0000-000005000000}"/>
    <hyperlink ref="A11" location="'Slika 7'!A1" display="Slika 7" xr:uid="{00000000-0004-0000-0000-000006000000}"/>
    <hyperlink ref="A12" location="'Slika 8'!A1" display="Slika 8" xr:uid="{00000000-0004-0000-0000-000007000000}"/>
    <hyperlink ref="A13" location="'Slika 9-10'!A1" display="Slika 9-10" xr:uid="{00000000-0004-0000-0000-000008000000}"/>
    <hyperlink ref="A14" location="'Slika 11'!A1" display="Slika 11" xr:uid="{00000000-0004-0000-0000-000009000000}"/>
    <hyperlink ref="A15" location="'Slika 12'!A1" display="Slika 12" xr:uid="{00000000-0004-0000-0000-00000A000000}"/>
    <hyperlink ref="A16" location="'Slika 13-14'!A1" display="Slika 13-14" xr:uid="{00000000-0004-0000-0000-00000B000000}"/>
    <hyperlink ref="A17" location="'Slika 15'!A1" display="Slika 15" xr:uid="{00000000-0004-0000-0000-00000C000000}"/>
    <hyperlink ref="A18" location="'Slika 16'!A1" display="Slika 16" xr:uid="{00000000-0004-0000-0000-00000D000000}"/>
    <hyperlink ref="A19" location="'Slika 17'!A1" display="Slika 17" xr:uid="{00000000-0004-0000-0000-00000E000000}"/>
    <hyperlink ref="A20" location="'Slika 18'!A1" display="Slika 18" xr:uid="{00000000-0004-0000-0000-00000F000000}"/>
    <hyperlink ref="A21" location="'Slika 19'!A1" display="Slika 19" xr:uid="{00000000-0004-0000-0000-000010000000}"/>
    <hyperlink ref="A22" location="'Slika 20'!A1" display="Slika 20" xr:uid="{00000000-0004-0000-0000-000011000000}"/>
    <hyperlink ref="A23" location="'Slika 21'!A1" display="Slika 21" xr:uid="{00000000-0004-0000-0000-000012000000}"/>
    <hyperlink ref="A24" location="'Slika 22'!A1" display="Slika 22" xr:uid="{00000000-0004-0000-0000-000013000000}"/>
    <hyperlink ref="A25" location="'Slika 23'!A1" display="Slika 23" xr:uid="{00000000-0004-0000-0000-000014000000}"/>
    <hyperlink ref="A26" location="'Slika 24'!A1" display="Slika 24" xr:uid="{00000000-0004-0000-0000-000015000000}"/>
    <hyperlink ref="A27" location="'Slika 25'!A1" display="Slika 25" xr:uid="{00000000-0004-0000-0000-000016000000}"/>
    <hyperlink ref="A28" location="'Slika 26-27'!A1" display="Slika 26-27" xr:uid="{00000000-0004-0000-0000-000017000000}"/>
    <hyperlink ref="A29" location="'Slika 28'!A1" display="Slika 28" xr:uid="{00000000-0004-0000-0000-000018000000}"/>
    <hyperlink ref="A30" location="'Slika 29'!A1" display="Slika 29" xr:uid="{00000000-0004-0000-0000-000019000000}"/>
    <hyperlink ref="A31" location="'Slika 30-31'!A1" display="Slika 30-31" xr:uid="{00000000-0004-0000-0000-00001A000000}"/>
    <hyperlink ref="A32" location="'Slika 32'!A1" display="Slika 32" xr:uid="{00000000-0004-0000-0000-00001B000000}"/>
    <hyperlink ref="A33" location="'Slika 33'!A1" display="Slika 33" xr:uid="{00000000-0004-0000-0000-00001C000000}"/>
    <hyperlink ref="A34" location="'Slika 34-35 Ukupno RH'!A1" display="Slika 34-35 Ukupno RH" xr:uid="{00000000-0004-0000-0000-00001D000000}"/>
    <hyperlink ref="A35" location="'Slika 34-35 Novi'!A1" display="Slika 34-35 Novi" xr:uid="{00000000-0004-0000-0000-00001E000000}"/>
    <hyperlink ref="A36" location="'Slika 34-35 Postojeci'!A1" display="Slika 34-35 Postojeci" xr:uid="{00000000-0004-0000-0000-00001F000000}"/>
    <hyperlink ref="A37" location="'Slika 36'!A1" display="Slika 36" xr:uid="{00000000-0004-0000-0000-000020000000}"/>
    <hyperlink ref="A38" location="'Tablica 1'!A1" display="Tablica 1" xr:uid="{00000000-0004-0000-0000-000021000000}"/>
    <hyperlink ref="A39" location="'Tablica 2'!A1" display="Tablica 2" xr:uid="{00000000-0004-0000-0000-000022000000}"/>
    <hyperlink ref="A40" location="'Tablica A'!A1" display="Tablica A" xr:uid="{00000000-0004-0000-0000-000023000000}"/>
    <hyperlink ref="A41" location="'Tablica B'!A1" display="Tablica B" xr:uid="{00000000-0004-0000-0000-000024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64"/>
  <sheetViews>
    <sheetView zoomScaleNormal="100" workbookViewId="0">
      <pane ySplit="4" topLeftCell="A5" activePane="bottomLeft" state="frozen"/>
      <selection activeCell="AM1" sqref="AM1"/>
      <selection pane="bottomLeft" activeCell="T7" sqref="T7"/>
    </sheetView>
  </sheetViews>
  <sheetFormatPr baseColWidth="10" defaultColWidth="8.6640625" defaultRowHeight="15" x14ac:dyDescent="0.2"/>
  <cols>
    <col min="1" max="1" width="25.6640625" customWidth="1"/>
    <col min="3" max="3" width="6.5" customWidth="1"/>
    <col min="13" max="13" width="5.5" customWidth="1"/>
    <col min="18" max="19" width="6.5" customWidth="1"/>
    <col min="26" max="26" width="8" customWidth="1"/>
    <col min="27" max="27" width="8.83203125" customWidth="1"/>
    <col min="37" max="37" width="7.5" customWidth="1"/>
    <col min="42" max="43" width="8.83203125" customWidth="1"/>
  </cols>
  <sheetData>
    <row r="1" spans="1:49" ht="15" customHeight="1" x14ac:dyDescent="0.2">
      <c r="A1" s="33" t="s">
        <v>627</v>
      </c>
    </row>
    <row r="2" spans="1:49" ht="15" customHeight="1" x14ac:dyDescent="0.2">
      <c r="A2" s="34" t="s">
        <v>628</v>
      </c>
    </row>
    <row r="3" spans="1:49" ht="15" customHeight="1" x14ac:dyDescent="0.2">
      <c r="A3" s="35" t="s">
        <v>629</v>
      </c>
    </row>
    <row r="4" spans="1:49" ht="15" customHeight="1" x14ac:dyDescent="0.2"/>
    <row r="5" spans="1:49" ht="15" customHeight="1" x14ac:dyDescent="0.2">
      <c r="A5" t="s">
        <v>630</v>
      </c>
    </row>
    <row r="6" spans="1:49" ht="15" customHeight="1" x14ac:dyDescent="0.2">
      <c r="A6" s="36" t="s">
        <v>631</v>
      </c>
    </row>
    <row r="7" spans="1:49" ht="15" customHeight="1" x14ac:dyDescent="0.2">
      <c r="A7" t="s">
        <v>632</v>
      </c>
    </row>
    <row r="8" spans="1:49" ht="15" customHeight="1" x14ac:dyDescent="0.2">
      <c r="A8" s="37" t="s">
        <v>633</v>
      </c>
      <c r="P8" s="38" t="s">
        <v>634</v>
      </c>
    </row>
    <row r="9" spans="1:49" ht="15" customHeight="1" x14ac:dyDescent="0.2">
      <c r="A9" s="37" t="s">
        <v>635</v>
      </c>
    </row>
    <row r="10" spans="1:49" ht="15" customHeight="1" x14ac:dyDescent="0.2">
      <c r="C10" t="s">
        <v>636</v>
      </c>
      <c r="AA10" t="s">
        <v>637</v>
      </c>
    </row>
    <row r="11" spans="1:49" ht="15" customHeight="1" x14ac:dyDescent="0.2">
      <c r="C11" s="39" t="s">
        <v>638</v>
      </c>
      <c r="AA11" s="39" t="s">
        <v>639</v>
      </c>
    </row>
    <row r="12" spans="1:49" ht="15" customHeight="1" x14ac:dyDescent="0.2">
      <c r="A12" t="s">
        <v>640</v>
      </c>
      <c r="C12" t="s">
        <v>7</v>
      </c>
      <c r="D12" t="s">
        <v>8</v>
      </c>
      <c r="E12" t="s">
        <v>9</v>
      </c>
      <c r="F12" t="s">
        <v>10</v>
      </c>
      <c r="G12" t="s">
        <v>11</v>
      </c>
      <c r="H12" t="s">
        <v>12</v>
      </c>
      <c r="I12" t="s">
        <v>13</v>
      </c>
      <c r="J12" t="s">
        <v>14</v>
      </c>
      <c r="K12" t="s">
        <v>15</v>
      </c>
      <c r="L12" t="s">
        <v>16</v>
      </c>
      <c r="M12" t="s">
        <v>17</v>
      </c>
      <c r="N12" t="s">
        <v>18</v>
      </c>
      <c r="O12" t="s">
        <v>19</v>
      </c>
      <c r="P12" t="s">
        <v>20</v>
      </c>
      <c r="Q12" t="s">
        <v>21</v>
      </c>
      <c r="R12" t="s">
        <v>22</v>
      </c>
      <c r="S12" t="s">
        <v>23</v>
      </c>
      <c r="T12">
        <v>2019</v>
      </c>
      <c r="U12" t="s">
        <v>25</v>
      </c>
      <c r="V12" t="s">
        <v>26</v>
      </c>
      <c r="W12" t="s">
        <v>27</v>
      </c>
      <c r="X12" t="s">
        <v>28</v>
      </c>
      <c r="Y12" t="s">
        <v>29</v>
      </c>
      <c r="AA12" t="s">
        <v>7</v>
      </c>
      <c r="AB12" t="s">
        <v>8</v>
      </c>
      <c r="AC12" t="s">
        <v>9</v>
      </c>
      <c r="AD12" t="s">
        <v>10</v>
      </c>
      <c r="AE12" t="s">
        <v>11</v>
      </c>
      <c r="AF12" t="s">
        <v>12</v>
      </c>
      <c r="AG12" t="s">
        <v>13</v>
      </c>
      <c r="AH12" t="s">
        <v>14</v>
      </c>
      <c r="AI12" t="s">
        <v>15</v>
      </c>
      <c r="AJ12" t="s">
        <v>16</v>
      </c>
      <c r="AK12" t="s">
        <v>17</v>
      </c>
      <c r="AL12" t="s">
        <v>18</v>
      </c>
      <c r="AM12" t="s">
        <v>19</v>
      </c>
      <c r="AN12" t="s">
        <v>20</v>
      </c>
      <c r="AO12" t="s">
        <v>21</v>
      </c>
      <c r="AP12" s="40" t="s">
        <v>22</v>
      </c>
      <c r="AQ12" s="40" t="s">
        <v>23</v>
      </c>
      <c r="AR12" s="40" t="s">
        <v>24</v>
      </c>
      <c r="AS12" s="40" t="s">
        <v>25</v>
      </c>
      <c r="AT12" s="40" t="s">
        <v>26</v>
      </c>
      <c r="AU12" s="40" t="s">
        <v>27</v>
      </c>
      <c r="AV12" s="40" t="s">
        <v>28</v>
      </c>
      <c r="AW12" s="40" t="s">
        <v>29</v>
      </c>
    </row>
    <row r="13" spans="1:49" ht="15" customHeight="1" x14ac:dyDescent="0.2">
      <c r="B13" t="s">
        <v>641</v>
      </c>
      <c r="C13" s="41">
        <v>19549</v>
      </c>
      <c r="D13" s="41">
        <v>21245</v>
      </c>
      <c r="E13" s="41">
        <v>20358</v>
      </c>
      <c r="F13" s="41">
        <v>23484</v>
      </c>
      <c r="G13" s="41">
        <v>25517</v>
      </c>
      <c r="H13" s="41">
        <v>24877</v>
      </c>
      <c r="I13" s="41">
        <v>24585</v>
      </c>
      <c r="J13" s="41">
        <v>17018</v>
      </c>
      <c r="K13" s="41">
        <v>13378</v>
      </c>
      <c r="L13" s="41">
        <v>13470</v>
      </c>
      <c r="M13" s="41">
        <v>9742</v>
      </c>
      <c r="N13" s="41">
        <v>7744</v>
      </c>
      <c r="O13" s="41">
        <v>7743</v>
      </c>
      <c r="P13" s="41">
        <v>6950</v>
      </c>
      <c r="Q13" s="41">
        <v>9398</v>
      </c>
      <c r="R13" s="41">
        <v>12509</v>
      </c>
      <c r="S13" s="41">
        <v>11719</v>
      </c>
      <c r="T13" s="41">
        <v>15370</v>
      </c>
      <c r="U13" s="41">
        <v>14083</v>
      </c>
      <c r="V13" s="41">
        <v>16654</v>
      </c>
      <c r="W13" s="41">
        <v>18991</v>
      </c>
      <c r="X13" s="41">
        <v>18803</v>
      </c>
      <c r="Y13" s="41">
        <v>20405</v>
      </c>
      <c r="AA13" s="41">
        <v>1679263</v>
      </c>
      <c r="AB13" s="41">
        <v>1765469</v>
      </c>
      <c r="AC13" s="41">
        <v>1700479</v>
      </c>
      <c r="AD13" s="41">
        <v>1982425</v>
      </c>
      <c r="AE13" s="41">
        <v>2150055</v>
      </c>
      <c r="AF13" s="41">
        <v>2088495</v>
      </c>
      <c r="AG13" s="41">
        <v>1994128</v>
      </c>
      <c r="AH13" s="41">
        <v>1581068</v>
      </c>
      <c r="AI13" s="41">
        <v>1279630</v>
      </c>
      <c r="AJ13" s="41">
        <v>1230863</v>
      </c>
      <c r="AK13" s="41">
        <v>901709</v>
      </c>
      <c r="AL13" s="41">
        <v>733322</v>
      </c>
      <c r="AM13" s="41">
        <v>705309</v>
      </c>
      <c r="AN13" s="41">
        <v>650126</v>
      </c>
      <c r="AO13" s="41">
        <v>859996</v>
      </c>
      <c r="AP13" s="41">
        <v>1167080</v>
      </c>
      <c r="AQ13" s="41">
        <v>1130290</v>
      </c>
      <c r="AR13" s="41">
        <v>1381917</v>
      </c>
      <c r="AS13" s="41">
        <v>1315007</v>
      </c>
      <c r="AT13" s="41">
        <v>1551977</v>
      </c>
      <c r="AU13" s="41">
        <v>1819638</v>
      </c>
      <c r="AV13" s="41">
        <v>1820503</v>
      </c>
      <c r="AW13" s="41">
        <v>1941780</v>
      </c>
    </row>
    <row r="14" spans="1:49" ht="15" customHeight="1" x14ac:dyDescent="0.2">
      <c r="B14" t="s">
        <v>34</v>
      </c>
      <c r="C14" s="41">
        <v>914</v>
      </c>
      <c r="D14" s="41">
        <v>903</v>
      </c>
      <c r="E14" s="41">
        <v>944</v>
      </c>
      <c r="F14" s="41">
        <v>1582</v>
      </c>
      <c r="G14" s="41">
        <v>1119</v>
      </c>
      <c r="H14" s="41">
        <v>1175</v>
      </c>
      <c r="I14" s="41">
        <v>1752</v>
      </c>
      <c r="J14" s="41">
        <v>1401</v>
      </c>
      <c r="K14" s="41">
        <v>815</v>
      </c>
      <c r="L14" s="41">
        <v>710</v>
      </c>
      <c r="M14" s="41">
        <v>598</v>
      </c>
      <c r="N14" s="41">
        <v>345</v>
      </c>
      <c r="O14" s="41">
        <v>269</v>
      </c>
      <c r="P14" s="41">
        <v>260</v>
      </c>
      <c r="Q14" s="41">
        <v>327</v>
      </c>
      <c r="R14" s="41">
        <v>398</v>
      </c>
      <c r="S14" s="41">
        <v>349</v>
      </c>
      <c r="T14" s="41">
        <v>614</v>
      </c>
      <c r="U14" s="41">
        <v>543</v>
      </c>
      <c r="V14" s="41">
        <v>1015</v>
      </c>
      <c r="W14" s="41">
        <v>1480</v>
      </c>
      <c r="X14" s="41">
        <v>1397</v>
      </c>
      <c r="Y14" s="41">
        <v>1442</v>
      </c>
      <c r="AA14" s="41">
        <v>114095</v>
      </c>
      <c r="AB14" s="41">
        <v>99234</v>
      </c>
      <c r="AC14" s="41">
        <v>112533</v>
      </c>
      <c r="AD14" s="41">
        <v>159101</v>
      </c>
      <c r="AE14" s="41">
        <v>129991</v>
      </c>
      <c r="AF14" s="41">
        <v>132739</v>
      </c>
      <c r="AG14" s="41">
        <v>178743</v>
      </c>
      <c r="AH14" s="41">
        <v>170867</v>
      </c>
      <c r="AI14" s="41">
        <v>110390</v>
      </c>
      <c r="AJ14" s="41">
        <v>89520</v>
      </c>
      <c r="AK14" s="41">
        <v>64194</v>
      </c>
      <c r="AL14" s="41">
        <v>42380</v>
      </c>
      <c r="AM14" s="41">
        <v>34880</v>
      </c>
      <c r="AN14" s="41">
        <v>32432</v>
      </c>
      <c r="AO14" s="41">
        <v>39589</v>
      </c>
      <c r="AP14" s="41">
        <v>44811</v>
      </c>
      <c r="AQ14" s="41">
        <v>45372</v>
      </c>
      <c r="AR14" s="41">
        <v>64686</v>
      </c>
      <c r="AS14" s="41">
        <v>58032</v>
      </c>
      <c r="AT14" s="41">
        <v>99716</v>
      </c>
      <c r="AU14" s="41">
        <v>147723</v>
      </c>
      <c r="AV14" s="41">
        <v>144039</v>
      </c>
      <c r="AW14" s="41">
        <v>144333</v>
      </c>
    </row>
    <row r="15" spans="1:49" ht="15" customHeight="1" x14ac:dyDescent="0.2">
      <c r="B15" t="s">
        <v>43</v>
      </c>
      <c r="C15" s="41">
        <v>218</v>
      </c>
      <c r="D15" s="41">
        <v>238</v>
      </c>
      <c r="E15" s="41">
        <v>179</v>
      </c>
      <c r="F15" s="41">
        <v>190</v>
      </c>
      <c r="G15" s="41">
        <v>179</v>
      </c>
      <c r="H15" s="41">
        <v>330</v>
      </c>
      <c r="I15" s="41">
        <v>307</v>
      </c>
      <c r="J15" s="41">
        <v>418</v>
      </c>
      <c r="K15" s="41">
        <v>152</v>
      </c>
      <c r="L15" s="41">
        <v>140</v>
      </c>
      <c r="M15" s="41">
        <v>152</v>
      </c>
      <c r="N15" s="41">
        <v>77</v>
      </c>
      <c r="O15" s="41">
        <v>84</v>
      </c>
      <c r="P15" s="41">
        <v>59</v>
      </c>
      <c r="Q15" s="41">
        <v>99</v>
      </c>
      <c r="R15" s="41">
        <v>148</v>
      </c>
      <c r="S15" s="41">
        <v>106</v>
      </c>
      <c r="T15" s="41">
        <v>197</v>
      </c>
      <c r="U15" s="41">
        <v>150</v>
      </c>
      <c r="V15" s="41">
        <v>272</v>
      </c>
      <c r="W15" s="41">
        <v>261</v>
      </c>
      <c r="X15" s="41">
        <v>310</v>
      </c>
      <c r="Y15" s="41">
        <v>510</v>
      </c>
      <c r="AA15" s="41">
        <v>25655</v>
      </c>
      <c r="AB15" s="41">
        <v>26157</v>
      </c>
      <c r="AC15" s="41">
        <v>20627</v>
      </c>
      <c r="AD15" s="41">
        <v>22958</v>
      </c>
      <c r="AE15" s="41">
        <v>22176</v>
      </c>
      <c r="AF15" s="41">
        <v>35366</v>
      </c>
      <c r="AG15" s="41">
        <v>31220</v>
      </c>
      <c r="AH15" s="41">
        <v>41248</v>
      </c>
      <c r="AI15" s="41">
        <v>17688</v>
      </c>
      <c r="AJ15" s="41">
        <v>16643</v>
      </c>
      <c r="AK15" s="41">
        <v>16764</v>
      </c>
      <c r="AL15" s="41">
        <v>9930</v>
      </c>
      <c r="AM15" s="41">
        <v>9285</v>
      </c>
      <c r="AN15" s="41">
        <v>7776</v>
      </c>
      <c r="AO15" s="41">
        <v>10869</v>
      </c>
      <c r="AP15" s="41">
        <v>16696</v>
      </c>
      <c r="AQ15" s="41">
        <v>13716</v>
      </c>
      <c r="AR15" s="41">
        <v>18683</v>
      </c>
      <c r="AS15" s="41">
        <v>18028</v>
      </c>
      <c r="AT15" s="41">
        <v>28941</v>
      </c>
      <c r="AU15" s="41">
        <v>28939</v>
      </c>
      <c r="AV15" s="41">
        <v>32919</v>
      </c>
      <c r="AW15" s="41">
        <v>45083</v>
      </c>
    </row>
    <row r="16" spans="1:49" ht="15" customHeight="1" x14ac:dyDescent="0.2">
      <c r="B16" t="s">
        <v>41</v>
      </c>
      <c r="C16" s="41">
        <v>267</v>
      </c>
      <c r="D16" s="41">
        <v>304</v>
      </c>
      <c r="E16" s="41">
        <v>240</v>
      </c>
      <c r="F16" s="41">
        <v>236</v>
      </c>
      <c r="G16" s="41">
        <v>186</v>
      </c>
      <c r="H16" s="41">
        <v>307</v>
      </c>
      <c r="I16" s="41">
        <v>485</v>
      </c>
      <c r="J16" s="41">
        <v>461</v>
      </c>
      <c r="K16" s="41">
        <v>285</v>
      </c>
      <c r="L16" s="41">
        <v>284</v>
      </c>
      <c r="M16" s="41">
        <v>191</v>
      </c>
      <c r="N16" s="41">
        <v>268</v>
      </c>
      <c r="O16" s="41">
        <v>73</v>
      </c>
      <c r="P16" s="41">
        <v>65</v>
      </c>
      <c r="Q16" s="41">
        <v>76</v>
      </c>
      <c r="R16" s="41">
        <v>113</v>
      </c>
      <c r="S16" s="41">
        <v>71</v>
      </c>
      <c r="T16" s="41">
        <v>88</v>
      </c>
      <c r="U16" s="41">
        <v>72</v>
      </c>
      <c r="V16" s="41">
        <v>124</v>
      </c>
      <c r="W16" s="41">
        <v>240</v>
      </c>
      <c r="X16" s="41">
        <v>271</v>
      </c>
      <c r="Y16" s="41">
        <v>322</v>
      </c>
      <c r="AA16" s="41">
        <v>27925</v>
      </c>
      <c r="AB16" s="41">
        <v>28182</v>
      </c>
      <c r="AC16" s="41">
        <v>25506</v>
      </c>
      <c r="AD16" s="41">
        <v>25256</v>
      </c>
      <c r="AE16" s="41">
        <v>21065</v>
      </c>
      <c r="AF16" s="41">
        <v>28457</v>
      </c>
      <c r="AG16" s="41">
        <v>44091</v>
      </c>
      <c r="AH16" s="41">
        <v>44601</v>
      </c>
      <c r="AI16" s="41">
        <v>31135</v>
      </c>
      <c r="AJ16" s="41">
        <v>25787</v>
      </c>
      <c r="AK16" s="41">
        <v>20142</v>
      </c>
      <c r="AL16" s="41">
        <v>27406</v>
      </c>
      <c r="AM16" s="41">
        <v>7081</v>
      </c>
      <c r="AN16" s="41">
        <v>6315</v>
      </c>
      <c r="AO16" s="41">
        <v>8988</v>
      </c>
      <c r="AP16" s="41">
        <v>11371</v>
      </c>
      <c r="AQ16" s="41">
        <v>7959</v>
      </c>
      <c r="AR16" s="41">
        <v>8088</v>
      </c>
      <c r="AS16" s="41">
        <v>7012</v>
      </c>
      <c r="AT16" s="41">
        <v>14345</v>
      </c>
      <c r="AU16" s="41">
        <v>22977</v>
      </c>
      <c r="AV16" s="41">
        <v>23201</v>
      </c>
      <c r="AW16" s="41">
        <v>32522</v>
      </c>
    </row>
    <row r="17" spans="2:49" ht="15" customHeight="1" x14ac:dyDescent="0.2">
      <c r="B17" t="s">
        <v>47</v>
      </c>
      <c r="C17" s="41">
        <v>152</v>
      </c>
      <c r="D17" s="41">
        <v>152</v>
      </c>
      <c r="E17" s="41">
        <v>248</v>
      </c>
      <c r="F17" s="41">
        <v>272</v>
      </c>
      <c r="G17" s="41">
        <v>414</v>
      </c>
      <c r="H17" s="41">
        <v>281</v>
      </c>
      <c r="I17" s="41">
        <v>372</v>
      </c>
      <c r="J17" s="41">
        <v>255</v>
      </c>
      <c r="K17" s="41">
        <v>227</v>
      </c>
      <c r="L17" s="41">
        <v>130</v>
      </c>
      <c r="M17" s="41">
        <v>159</v>
      </c>
      <c r="N17" s="41">
        <v>178</v>
      </c>
      <c r="O17" s="41">
        <v>119</v>
      </c>
      <c r="P17" s="41">
        <v>92</v>
      </c>
      <c r="Q17" s="41">
        <v>88</v>
      </c>
      <c r="R17" s="41">
        <v>94</v>
      </c>
      <c r="S17" s="41">
        <v>85</v>
      </c>
      <c r="T17" s="41">
        <v>237</v>
      </c>
      <c r="U17" s="41">
        <v>152</v>
      </c>
      <c r="V17" s="41">
        <v>223</v>
      </c>
      <c r="W17" s="41">
        <v>151</v>
      </c>
      <c r="X17" s="41">
        <v>377</v>
      </c>
      <c r="Y17" s="41">
        <v>310</v>
      </c>
      <c r="AA17" s="41">
        <v>13982</v>
      </c>
      <c r="AB17" s="41">
        <v>13245</v>
      </c>
      <c r="AC17" s="41">
        <v>21199</v>
      </c>
      <c r="AD17" s="41">
        <v>25913</v>
      </c>
      <c r="AE17" s="41">
        <v>37842</v>
      </c>
      <c r="AF17" s="41">
        <v>25568</v>
      </c>
      <c r="AG17" s="41">
        <v>33980</v>
      </c>
      <c r="AH17" s="41">
        <v>29053</v>
      </c>
      <c r="AI17" s="41">
        <v>20635</v>
      </c>
      <c r="AJ17" s="41">
        <v>13724</v>
      </c>
      <c r="AK17" s="41">
        <v>15266</v>
      </c>
      <c r="AL17" s="41">
        <v>16017</v>
      </c>
      <c r="AM17" s="41">
        <v>10891</v>
      </c>
      <c r="AN17" s="41">
        <v>8762</v>
      </c>
      <c r="AO17" s="41">
        <v>9248</v>
      </c>
      <c r="AP17" s="41">
        <v>9931</v>
      </c>
      <c r="AQ17" s="41">
        <v>8745</v>
      </c>
      <c r="AR17" s="41">
        <v>17804</v>
      </c>
      <c r="AS17" s="41">
        <v>15800</v>
      </c>
      <c r="AT17" s="41">
        <v>19393</v>
      </c>
      <c r="AU17" s="41">
        <v>16407</v>
      </c>
      <c r="AV17" s="41">
        <v>32765</v>
      </c>
      <c r="AW17" s="41">
        <v>24909</v>
      </c>
    </row>
    <row r="18" spans="2:49" ht="15" customHeight="1" x14ac:dyDescent="0.2">
      <c r="B18" t="s">
        <v>38</v>
      </c>
      <c r="C18" s="41">
        <v>478</v>
      </c>
      <c r="D18" s="41">
        <v>397</v>
      </c>
      <c r="E18" s="41">
        <v>534</v>
      </c>
      <c r="F18" s="41">
        <v>454</v>
      </c>
      <c r="G18" s="41">
        <v>770</v>
      </c>
      <c r="H18" s="41">
        <v>378</v>
      </c>
      <c r="I18" s="41">
        <v>897</v>
      </c>
      <c r="J18" s="41">
        <v>451</v>
      </c>
      <c r="K18" s="41">
        <v>468</v>
      </c>
      <c r="L18" s="41">
        <v>446</v>
      </c>
      <c r="M18" s="41">
        <v>145</v>
      </c>
      <c r="N18" s="41">
        <v>185</v>
      </c>
      <c r="O18" s="41">
        <v>232</v>
      </c>
      <c r="P18" s="41">
        <v>227</v>
      </c>
      <c r="Q18" s="41">
        <v>190</v>
      </c>
      <c r="R18" s="41">
        <v>279</v>
      </c>
      <c r="S18" s="41">
        <v>215</v>
      </c>
      <c r="T18" s="41">
        <v>217</v>
      </c>
      <c r="U18" s="41">
        <v>314</v>
      </c>
      <c r="V18" s="41">
        <v>327</v>
      </c>
      <c r="W18" s="41">
        <v>416</v>
      </c>
      <c r="X18" s="41">
        <v>419</v>
      </c>
      <c r="Y18" s="41">
        <v>472</v>
      </c>
      <c r="AA18" s="41">
        <v>45742</v>
      </c>
      <c r="AB18" s="41">
        <v>43134</v>
      </c>
      <c r="AC18" s="41">
        <v>50800</v>
      </c>
      <c r="AD18" s="41">
        <v>49211</v>
      </c>
      <c r="AE18" s="41">
        <v>78012</v>
      </c>
      <c r="AF18" s="41">
        <v>41956</v>
      </c>
      <c r="AG18" s="41">
        <v>80618</v>
      </c>
      <c r="AH18" s="41">
        <v>51357</v>
      </c>
      <c r="AI18" s="41">
        <v>49433</v>
      </c>
      <c r="AJ18" s="41">
        <v>42119</v>
      </c>
      <c r="AK18" s="41">
        <v>19676</v>
      </c>
      <c r="AL18" s="41">
        <v>19852</v>
      </c>
      <c r="AM18" s="41">
        <v>25242</v>
      </c>
      <c r="AN18" s="41">
        <v>23254</v>
      </c>
      <c r="AO18" s="41">
        <v>25001</v>
      </c>
      <c r="AP18" s="41">
        <v>38178</v>
      </c>
      <c r="AQ18" s="41">
        <v>25952</v>
      </c>
      <c r="AR18" s="41">
        <v>29160</v>
      </c>
      <c r="AS18" s="41">
        <v>40304</v>
      </c>
      <c r="AT18" s="41">
        <v>41014</v>
      </c>
      <c r="AU18" s="41">
        <v>53574</v>
      </c>
      <c r="AV18" s="41">
        <v>49891</v>
      </c>
      <c r="AW18" s="41">
        <v>53578</v>
      </c>
    </row>
    <row r="19" spans="2:49" ht="15" customHeight="1" x14ac:dyDescent="0.2">
      <c r="B19" t="s">
        <v>46</v>
      </c>
      <c r="C19" s="41">
        <v>224</v>
      </c>
      <c r="D19" s="41">
        <v>226</v>
      </c>
      <c r="E19" s="41">
        <v>314</v>
      </c>
      <c r="F19" s="41">
        <v>264</v>
      </c>
      <c r="G19" s="41">
        <v>404</v>
      </c>
      <c r="H19" s="41">
        <v>323</v>
      </c>
      <c r="I19" s="41">
        <v>207</v>
      </c>
      <c r="J19" s="41">
        <v>193</v>
      </c>
      <c r="K19" s="41">
        <v>204</v>
      </c>
      <c r="L19" s="41">
        <v>182</v>
      </c>
      <c r="M19" s="41">
        <v>80</v>
      </c>
      <c r="N19" s="41">
        <v>83</v>
      </c>
      <c r="O19" s="41">
        <v>85</v>
      </c>
      <c r="P19" s="41">
        <v>80</v>
      </c>
      <c r="Q19" s="41">
        <v>180</v>
      </c>
      <c r="R19" s="41">
        <v>207</v>
      </c>
      <c r="S19" s="41">
        <v>230</v>
      </c>
      <c r="T19" s="41">
        <v>125</v>
      </c>
      <c r="U19" s="41">
        <v>130</v>
      </c>
      <c r="V19" s="41">
        <v>210</v>
      </c>
      <c r="W19" s="41">
        <v>276</v>
      </c>
      <c r="X19" s="41">
        <v>230</v>
      </c>
      <c r="Y19" s="41">
        <v>342</v>
      </c>
      <c r="AA19" s="41">
        <v>29744</v>
      </c>
      <c r="AB19" s="41">
        <v>28926</v>
      </c>
      <c r="AC19" s="41">
        <v>33663</v>
      </c>
      <c r="AD19" s="41">
        <v>33673</v>
      </c>
      <c r="AE19" s="41">
        <v>48665</v>
      </c>
      <c r="AF19" s="41">
        <v>38371</v>
      </c>
      <c r="AG19" s="41">
        <v>22874</v>
      </c>
      <c r="AH19" s="41">
        <v>21337</v>
      </c>
      <c r="AI19" s="41">
        <v>19598</v>
      </c>
      <c r="AJ19" s="41">
        <v>18957</v>
      </c>
      <c r="AK19" s="41">
        <v>9337</v>
      </c>
      <c r="AL19" s="41">
        <v>8707</v>
      </c>
      <c r="AM19" s="41">
        <v>8346</v>
      </c>
      <c r="AN19" s="41">
        <v>8440</v>
      </c>
      <c r="AO19" s="41">
        <v>15271</v>
      </c>
      <c r="AP19" s="41">
        <v>17928</v>
      </c>
      <c r="AQ19" s="41">
        <v>19436</v>
      </c>
      <c r="AR19" s="41">
        <v>12757</v>
      </c>
      <c r="AS19" s="41">
        <v>14881</v>
      </c>
      <c r="AT19" s="41">
        <v>18405</v>
      </c>
      <c r="AU19" s="41">
        <v>24911</v>
      </c>
      <c r="AV19" s="41">
        <v>22919</v>
      </c>
      <c r="AW19" s="41">
        <v>26933</v>
      </c>
    </row>
    <row r="20" spans="2:49" ht="15" customHeight="1" x14ac:dyDescent="0.2">
      <c r="B20" t="s">
        <v>45</v>
      </c>
      <c r="C20" s="41">
        <v>273</v>
      </c>
      <c r="D20" s="41">
        <v>240</v>
      </c>
      <c r="E20" s="41">
        <v>242</v>
      </c>
      <c r="F20" s="41">
        <v>305</v>
      </c>
      <c r="G20" s="41">
        <v>265</v>
      </c>
      <c r="H20" s="41">
        <v>335</v>
      </c>
      <c r="I20" s="41">
        <v>440</v>
      </c>
      <c r="J20" s="41">
        <v>354</v>
      </c>
      <c r="K20" s="41">
        <v>195</v>
      </c>
      <c r="L20" s="41">
        <v>230</v>
      </c>
      <c r="M20" s="41">
        <v>142</v>
      </c>
      <c r="N20" s="41">
        <v>99</v>
      </c>
      <c r="O20" s="41">
        <v>90</v>
      </c>
      <c r="P20" s="41">
        <v>75</v>
      </c>
      <c r="Q20" s="41">
        <v>80</v>
      </c>
      <c r="R20" s="41">
        <v>124</v>
      </c>
      <c r="S20" s="41">
        <v>117</v>
      </c>
      <c r="T20" s="41">
        <v>142</v>
      </c>
      <c r="U20" s="41">
        <v>235</v>
      </c>
      <c r="V20" s="41">
        <v>237</v>
      </c>
      <c r="W20" s="41">
        <v>365</v>
      </c>
      <c r="X20" s="41">
        <v>164</v>
      </c>
      <c r="Y20" s="41">
        <v>211</v>
      </c>
      <c r="AA20" s="41">
        <v>28165</v>
      </c>
      <c r="AB20" s="41">
        <v>24000</v>
      </c>
      <c r="AC20" s="41">
        <v>25530</v>
      </c>
      <c r="AD20" s="41">
        <v>30596</v>
      </c>
      <c r="AE20" s="41">
        <v>26294</v>
      </c>
      <c r="AF20" s="41">
        <v>30707</v>
      </c>
      <c r="AG20" s="41">
        <v>37158</v>
      </c>
      <c r="AH20" s="41">
        <v>34861</v>
      </c>
      <c r="AI20" s="41">
        <v>22353</v>
      </c>
      <c r="AJ20" s="41">
        <v>21694</v>
      </c>
      <c r="AK20" s="41">
        <v>13779</v>
      </c>
      <c r="AL20" s="41">
        <v>11055</v>
      </c>
      <c r="AM20" s="41">
        <v>9543</v>
      </c>
      <c r="AN20" s="41">
        <v>7914</v>
      </c>
      <c r="AO20" s="41">
        <v>8343</v>
      </c>
      <c r="AP20" s="41">
        <v>14219</v>
      </c>
      <c r="AQ20" s="41">
        <v>11645</v>
      </c>
      <c r="AR20" s="41">
        <v>12588</v>
      </c>
      <c r="AS20" s="41">
        <v>21415</v>
      </c>
      <c r="AT20" s="41">
        <v>23243</v>
      </c>
      <c r="AU20" s="41">
        <v>30122</v>
      </c>
      <c r="AV20" s="41">
        <v>16306</v>
      </c>
      <c r="AW20" s="41">
        <v>21734</v>
      </c>
    </row>
    <row r="21" spans="2:49" ht="15" customHeight="1" x14ac:dyDescent="0.2">
      <c r="B21" t="s">
        <v>35</v>
      </c>
      <c r="C21" s="41">
        <v>2036</v>
      </c>
      <c r="D21" s="41">
        <v>2859</v>
      </c>
      <c r="E21" s="41">
        <v>2559</v>
      </c>
      <c r="F21" s="41">
        <v>2832</v>
      </c>
      <c r="G21" s="41">
        <v>2545</v>
      </c>
      <c r="H21" s="41">
        <v>2837</v>
      </c>
      <c r="I21" s="41">
        <v>2731</v>
      </c>
      <c r="J21" s="41">
        <v>2206</v>
      </c>
      <c r="K21" s="41">
        <v>1561</v>
      </c>
      <c r="L21" s="41">
        <v>1625</v>
      </c>
      <c r="M21" s="41">
        <v>1246</v>
      </c>
      <c r="N21" s="41">
        <v>952</v>
      </c>
      <c r="O21" s="41">
        <v>891</v>
      </c>
      <c r="P21" s="41">
        <v>1030</v>
      </c>
      <c r="Q21" s="41">
        <v>940</v>
      </c>
      <c r="R21" s="41">
        <v>993</v>
      </c>
      <c r="S21" s="41">
        <v>1053</v>
      </c>
      <c r="T21" s="41">
        <v>1485</v>
      </c>
      <c r="U21" s="41">
        <v>968</v>
      </c>
      <c r="V21" s="41">
        <v>1123</v>
      </c>
      <c r="W21" s="41">
        <v>976</v>
      </c>
      <c r="X21" s="41">
        <v>1167</v>
      </c>
      <c r="Y21" s="41">
        <v>1422</v>
      </c>
      <c r="AA21" s="41">
        <v>172339</v>
      </c>
      <c r="AB21" s="41">
        <v>233463</v>
      </c>
      <c r="AC21" s="41">
        <v>219915</v>
      </c>
      <c r="AD21" s="41">
        <v>223547</v>
      </c>
      <c r="AE21" s="41">
        <v>202801</v>
      </c>
      <c r="AF21" s="41">
        <v>222754</v>
      </c>
      <c r="AG21" s="41">
        <v>214698</v>
      </c>
      <c r="AH21" s="41">
        <v>176969</v>
      </c>
      <c r="AI21" s="41">
        <v>136265</v>
      </c>
      <c r="AJ21" s="41">
        <v>145591</v>
      </c>
      <c r="AK21" s="41">
        <v>111858</v>
      </c>
      <c r="AL21" s="41">
        <v>88945</v>
      </c>
      <c r="AM21" s="41">
        <v>79750</v>
      </c>
      <c r="AN21" s="41">
        <v>94495</v>
      </c>
      <c r="AO21" s="41">
        <v>87392</v>
      </c>
      <c r="AP21" s="41">
        <v>98813</v>
      </c>
      <c r="AQ21" s="41">
        <v>108013</v>
      </c>
      <c r="AR21" s="41">
        <v>143475</v>
      </c>
      <c r="AS21" s="41">
        <v>96808</v>
      </c>
      <c r="AT21" s="41">
        <v>112672</v>
      </c>
      <c r="AU21" s="41">
        <v>111215</v>
      </c>
      <c r="AV21" s="41">
        <v>131125</v>
      </c>
      <c r="AW21" s="41">
        <v>149041</v>
      </c>
    </row>
    <row r="22" spans="2:49" ht="15" customHeight="1" x14ac:dyDescent="0.2">
      <c r="B22" t="s">
        <v>42</v>
      </c>
      <c r="C22" s="41">
        <v>325</v>
      </c>
      <c r="D22" s="41">
        <v>546</v>
      </c>
      <c r="E22" s="41">
        <v>1015</v>
      </c>
      <c r="F22" s="41">
        <v>661</v>
      </c>
      <c r="G22" s="41">
        <v>519</v>
      </c>
      <c r="H22" s="41">
        <v>358</v>
      </c>
      <c r="I22" s="41">
        <v>628</v>
      </c>
      <c r="J22" s="41">
        <v>602</v>
      </c>
      <c r="K22" s="41">
        <v>376</v>
      </c>
      <c r="L22" s="41">
        <v>279</v>
      </c>
      <c r="M22" s="41">
        <v>245</v>
      </c>
      <c r="N22" s="41">
        <v>222</v>
      </c>
      <c r="O22" s="41">
        <v>352</v>
      </c>
      <c r="P22" s="41">
        <v>282</v>
      </c>
      <c r="Q22" s="41">
        <v>262</v>
      </c>
      <c r="R22" s="41">
        <v>252</v>
      </c>
      <c r="S22" s="41">
        <v>257</v>
      </c>
      <c r="T22" s="41">
        <v>246</v>
      </c>
      <c r="U22" s="41">
        <v>200</v>
      </c>
      <c r="V22" s="41">
        <v>168</v>
      </c>
      <c r="W22" s="41">
        <v>256</v>
      </c>
      <c r="X22" s="41">
        <v>304</v>
      </c>
      <c r="Y22" s="41">
        <v>380</v>
      </c>
      <c r="AA22" s="41">
        <v>21285</v>
      </c>
      <c r="AB22" s="41">
        <v>34216</v>
      </c>
      <c r="AC22" s="41">
        <v>56867</v>
      </c>
      <c r="AD22" s="41">
        <v>42161</v>
      </c>
      <c r="AE22" s="41">
        <v>35132</v>
      </c>
      <c r="AF22" s="41">
        <v>27828</v>
      </c>
      <c r="AG22" s="41">
        <v>45405</v>
      </c>
      <c r="AH22" s="41">
        <v>41854</v>
      </c>
      <c r="AI22" s="41">
        <v>25965</v>
      </c>
      <c r="AJ22" s="41">
        <v>22401</v>
      </c>
      <c r="AK22" s="41">
        <v>19593</v>
      </c>
      <c r="AL22" s="41">
        <v>18087</v>
      </c>
      <c r="AM22" s="41">
        <v>26578</v>
      </c>
      <c r="AN22" s="41">
        <v>21488</v>
      </c>
      <c r="AO22" s="41">
        <v>20076</v>
      </c>
      <c r="AP22" s="41">
        <v>20106</v>
      </c>
      <c r="AQ22" s="41">
        <v>20653</v>
      </c>
      <c r="AR22" s="41">
        <v>23290</v>
      </c>
      <c r="AS22" s="41">
        <v>18421</v>
      </c>
      <c r="AT22" s="41">
        <v>16195</v>
      </c>
      <c r="AU22" s="41">
        <v>24126</v>
      </c>
      <c r="AV22" s="41">
        <v>30958</v>
      </c>
      <c r="AW22" s="41">
        <v>34007</v>
      </c>
    </row>
    <row r="23" spans="2:49" ht="15" customHeight="1" x14ac:dyDescent="0.2">
      <c r="B23" t="s">
        <v>50</v>
      </c>
      <c r="C23" s="41">
        <v>136</v>
      </c>
      <c r="D23" s="41">
        <v>136</v>
      </c>
      <c r="E23" s="41">
        <v>135</v>
      </c>
      <c r="F23" s="41">
        <v>142</v>
      </c>
      <c r="G23" s="41">
        <v>209</v>
      </c>
      <c r="H23" s="41">
        <v>205</v>
      </c>
      <c r="I23" s="41">
        <v>190</v>
      </c>
      <c r="J23" s="41">
        <v>177</v>
      </c>
      <c r="K23" s="41">
        <v>168</v>
      </c>
      <c r="L23" s="41">
        <v>157</v>
      </c>
      <c r="M23" s="41">
        <v>78</v>
      </c>
      <c r="N23" s="41">
        <v>37</v>
      </c>
      <c r="O23" s="41">
        <v>52</v>
      </c>
      <c r="P23" s="41">
        <v>49</v>
      </c>
      <c r="Q23" s="41">
        <v>36</v>
      </c>
      <c r="R23" s="41">
        <v>87</v>
      </c>
      <c r="S23" s="41">
        <v>115</v>
      </c>
      <c r="T23" s="41">
        <v>67</v>
      </c>
      <c r="U23" s="41">
        <v>79</v>
      </c>
      <c r="V23" s="41">
        <v>162</v>
      </c>
      <c r="W23" s="41">
        <v>95</v>
      </c>
      <c r="X23" s="41">
        <v>124</v>
      </c>
      <c r="Y23" s="41">
        <v>158</v>
      </c>
      <c r="AA23" s="41">
        <v>13865</v>
      </c>
      <c r="AB23" s="41">
        <v>15814</v>
      </c>
      <c r="AC23" s="41">
        <v>14327</v>
      </c>
      <c r="AD23" s="41">
        <v>18423</v>
      </c>
      <c r="AE23" s="41">
        <v>21619</v>
      </c>
      <c r="AF23" s="41">
        <v>20969</v>
      </c>
      <c r="AG23" s="41">
        <v>19629</v>
      </c>
      <c r="AH23" s="41">
        <v>19839</v>
      </c>
      <c r="AI23" s="41">
        <v>17173</v>
      </c>
      <c r="AJ23" s="41">
        <v>17310</v>
      </c>
      <c r="AK23" s="41">
        <v>8330</v>
      </c>
      <c r="AL23" s="41">
        <v>5365</v>
      </c>
      <c r="AM23" s="41">
        <v>5754</v>
      </c>
      <c r="AN23" s="41">
        <v>5817</v>
      </c>
      <c r="AO23" s="41">
        <v>4402</v>
      </c>
      <c r="AP23" s="41">
        <v>9091</v>
      </c>
      <c r="AQ23" s="41">
        <v>11168</v>
      </c>
      <c r="AR23" s="41">
        <v>7040</v>
      </c>
      <c r="AS23" s="41">
        <v>9194</v>
      </c>
      <c r="AT23" s="41">
        <v>13164</v>
      </c>
      <c r="AU23" s="41">
        <v>9777</v>
      </c>
      <c r="AV23" s="41">
        <v>11215</v>
      </c>
      <c r="AW23" s="41">
        <v>14512</v>
      </c>
    </row>
    <row r="24" spans="2:49" ht="15" customHeight="1" x14ac:dyDescent="0.2">
      <c r="B24" t="s">
        <v>49</v>
      </c>
      <c r="C24" s="41">
        <v>169</v>
      </c>
      <c r="D24" s="41">
        <v>170</v>
      </c>
      <c r="E24" s="41">
        <v>127</v>
      </c>
      <c r="F24" s="41">
        <v>155</v>
      </c>
      <c r="G24" s="41">
        <v>198</v>
      </c>
      <c r="H24" s="41">
        <v>157</v>
      </c>
      <c r="I24" s="41">
        <v>170</v>
      </c>
      <c r="J24" s="41">
        <v>146</v>
      </c>
      <c r="K24" s="41">
        <v>144</v>
      </c>
      <c r="L24" s="41">
        <v>161</v>
      </c>
      <c r="M24" s="41">
        <v>76</v>
      </c>
      <c r="N24" s="41">
        <v>56</v>
      </c>
      <c r="O24" s="41">
        <v>73</v>
      </c>
      <c r="P24" s="41">
        <v>61</v>
      </c>
      <c r="Q24" s="41">
        <v>40</v>
      </c>
      <c r="R24" s="41">
        <v>81</v>
      </c>
      <c r="S24" s="41">
        <v>63</v>
      </c>
      <c r="T24" s="41">
        <v>64</v>
      </c>
      <c r="U24" s="41">
        <v>83</v>
      </c>
      <c r="V24" s="41">
        <v>137</v>
      </c>
      <c r="W24" s="41">
        <v>92</v>
      </c>
      <c r="X24" s="41">
        <v>80</v>
      </c>
      <c r="Y24" s="41">
        <v>68</v>
      </c>
      <c r="AA24" s="41">
        <v>19532</v>
      </c>
      <c r="AB24" s="41">
        <v>19623</v>
      </c>
      <c r="AC24" s="41">
        <v>15482</v>
      </c>
      <c r="AD24" s="41">
        <v>18782</v>
      </c>
      <c r="AE24" s="41">
        <v>21633</v>
      </c>
      <c r="AF24" s="41">
        <v>17754</v>
      </c>
      <c r="AG24" s="41">
        <v>15941</v>
      </c>
      <c r="AH24" s="41">
        <v>15388</v>
      </c>
      <c r="AI24" s="41">
        <v>13868</v>
      </c>
      <c r="AJ24" s="41">
        <v>15113</v>
      </c>
      <c r="AK24" s="41">
        <v>6947</v>
      </c>
      <c r="AL24" s="41">
        <v>6200</v>
      </c>
      <c r="AM24" s="41">
        <v>6941</v>
      </c>
      <c r="AN24" s="41">
        <v>7703</v>
      </c>
      <c r="AO24" s="41">
        <v>4651</v>
      </c>
      <c r="AP24" s="41">
        <v>8033</v>
      </c>
      <c r="AQ24" s="41">
        <v>6677</v>
      </c>
      <c r="AR24" s="41">
        <v>7419</v>
      </c>
      <c r="AS24" s="41">
        <v>8525</v>
      </c>
      <c r="AT24" s="41">
        <v>16139</v>
      </c>
      <c r="AU24" s="41">
        <v>12110</v>
      </c>
      <c r="AV24" s="41">
        <v>10029</v>
      </c>
      <c r="AW24" s="41">
        <v>8668</v>
      </c>
    </row>
    <row r="25" spans="2:49" ht="15" customHeight="1" x14ac:dyDescent="0.2">
      <c r="B25" t="s">
        <v>39</v>
      </c>
      <c r="C25" s="41">
        <v>342</v>
      </c>
      <c r="D25" s="41">
        <v>441</v>
      </c>
      <c r="E25" s="41">
        <v>430</v>
      </c>
      <c r="F25" s="41">
        <v>573</v>
      </c>
      <c r="G25" s="41">
        <v>526</v>
      </c>
      <c r="H25" s="41">
        <v>635</v>
      </c>
      <c r="I25" s="41">
        <v>610</v>
      </c>
      <c r="J25" s="41">
        <v>384</v>
      </c>
      <c r="K25" s="41">
        <v>285</v>
      </c>
      <c r="L25" s="41">
        <v>309</v>
      </c>
      <c r="M25" s="41">
        <v>228</v>
      </c>
      <c r="N25" s="41">
        <v>102</v>
      </c>
      <c r="O25" s="41">
        <v>159</v>
      </c>
      <c r="P25" s="41">
        <v>95</v>
      </c>
      <c r="Q25" s="41">
        <v>156</v>
      </c>
      <c r="R25" s="41">
        <v>197</v>
      </c>
      <c r="S25" s="41">
        <v>159</v>
      </c>
      <c r="T25" s="41">
        <v>158</v>
      </c>
      <c r="U25" s="41">
        <v>168</v>
      </c>
      <c r="V25" s="41">
        <v>210</v>
      </c>
      <c r="W25" s="41">
        <v>280</v>
      </c>
      <c r="X25" s="41">
        <v>303</v>
      </c>
      <c r="Y25" s="41">
        <v>213</v>
      </c>
      <c r="AA25" s="41">
        <v>38011</v>
      </c>
      <c r="AB25" s="41">
        <v>52423</v>
      </c>
      <c r="AC25" s="41">
        <v>55113</v>
      </c>
      <c r="AD25" s="41">
        <v>70315</v>
      </c>
      <c r="AE25" s="41">
        <v>63124</v>
      </c>
      <c r="AF25" s="41">
        <v>65987</v>
      </c>
      <c r="AG25" s="41">
        <v>66475</v>
      </c>
      <c r="AH25" s="41">
        <v>45777</v>
      </c>
      <c r="AI25" s="41">
        <v>35206</v>
      </c>
      <c r="AJ25" s="41">
        <v>33588</v>
      </c>
      <c r="AK25" s="41">
        <v>23050</v>
      </c>
      <c r="AL25" s="41">
        <v>13087</v>
      </c>
      <c r="AM25" s="41">
        <v>18538</v>
      </c>
      <c r="AN25" s="41">
        <v>12733</v>
      </c>
      <c r="AO25" s="41">
        <v>16763</v>
      </c>
      <c r="AP25" s="41">
        <v>23287</v>
      </c>
      <c r="AQ25" s="41">
        <v>16500</v>
      </c>
      <c r="AR25" s="41">
        <v>18932</v>
      </c>
      <c r="AS25" s="41">
        <v>20779</v>
      </c>
      <c r="AT25" s="41">
        <v>24874</v>
      </c>
      <c r="AU25" s="41">
        <v>31910</v>
      </c>
      <c r="AV25" s="41">
        <v>35560</v>
      </c>
      <c r="AW25" s="41">
        <v>26367</v>
      </c>
    </row>
    <row r="26" spans="2:49" ht="15" customHeight="1" x14ac:dyDescent="0.2">
      <c r="B26" t="s">
        <v>31</v>
      </c>
      <c r="C26" s="41">
        <v>1806</v>
      </c>
      <c r="D26" s="41">
        <v>1638</v>
      </c>
      <c r="E26" s="41">
        <v>1287</v>
      </c>
      <c r="F26" s="41">
        <v>1457</v>
      </c>
      <c r="G26" s="41">
        <v>660</v>
      </c>
      <c r="H26" s="41">
        <v>656</v>
      </c>
      <c r="I26" s="41">
        <v>1054</v>
      </c>
      <c r="J26" s="41">
        <v>1417</v>
      </c>
      <c r="K26" s="41">
        <v>1585</v>
      </c>
      <c r="L26" s="41">
        <v>1576</v>
      </c>
      <c r="M26" s="41">
        <v>1066</v>
      </c>
      <c r="N26" s="41">
        <v>846</v>
      </c>
      <c r="O26" s="41">
        <v>1134</v>
      </c>
      <c r="P26" s="41">
        <v>966</v>
      </c>
      <c r="Q26" s="41">
        <v>1480</v>
      </c>
      <c r="R26" s="41">
        <v>1652</v>
      </c>
      <c r="S26" s="41">
        <v>1829</v>
      </c>
      <c r="T26" s="41">
        <v>2499</v>
      </c>
      <c r="U26" s="41">
        <v>1900</v>
      </c>
      <c r="V26" s="41">
        <v>2383</v>
      </c>
      <c r="W26" s="41">
        <v>2963</v>
      </c>
      <c r="X26" s="41">
        <v>2861</v>
      </c>
      <c r="Y26" s="41">
        <v>3718</v>
      </c>
      <c r="AA26" s="41">
        <v>116739</v>
      </c>
      <c r="AB26" s="41">
        <v>110394</v>
      </c>
      <c r="AC26" s="41">
        <v>85896</v>
      </c>
      <c r="AD26" s="41">
        <v>98223</v>
      </c>
      <c r="AE26" s="41">
        <v>46478</v>
      </c>
      <c r="AF26" s="41">
        <v>47724</v>
      </c>
      <c r="AG26" s="41">
        <v>74510</v>
      </c>
      <c r="AH26" s="41">
        <v>117627</v>
      </c>
      <c r="AI26" s="41">
        <v>137476</v>
      </c>
      <c r="AJ26" s="41">
        <v>124540</v>
      </c>
      <c r="AK26" s="41">
        <v>90098</v>
      </c>
      <c r="AL26" s="41">
        <v>72428</v>
      </c>
      <c r="AM26" s="41">
        <v>90282</v>
      </c>
      <c r="AN26" s="41">
        <v>78440</v>
      </c>
      <c r="AO26" s="41">
        <v>117862</v>
      </c>
      <c r="AP26" s="41">
        <v>139229</v>
      </c>
      <c r="AQ26" s="41">
        <v>158811</v>
      </c>
      <c r="AR26" s="41">
        <v>198158</v>
      </c>
      <c r="AS26" s="41">
        <v>161791</v>
      </c>
      <c r="AT26" s="41">
        <v>207844</v>
      </c>
      <c r="AU26" s="41">
        <v>274842</v>
      </c>
      <c r="AV26" s="41">
        <v>270449</v>
      </c>
      <c r="AW26" s="41">
        <v>354494</v>
      </c>
    </row>
    <row r="27" spans="2:49" ht="15" customHeight="1" x14ac:dyDescent="0.2">
      <c r="B27" t="s">
        <v>36</v>
      </c>
      <c r="C27" s="41">
        <v>752</v>
      </c>
      <c r="D27" s="41">
        <v>732</v>
      </c>
      <c r="E27" s="41">
        <v>646</v>
      </c>
      <c r="F27" s="41">
        <v>1150</v>
      </c>
      <c r="G27" s="41">
        <v>1807</v>
      </c>
      <c r="H27" s="41">
        <v>1509</v>
      </c>
      <c r="I27" s="41">
        <v>1090</v>
      </c>
      <c r="J27" s="41">
        <v>980</v>
      </c>
      <c r="K27" s="41">
        <v>662</v>
      </c>
      <c r="L27" s="41">
        <v>501</v>
      </c>
      <c r="M27" s="41">
        <v>692</v>
      </c>
      <c r="N27" s="41">
        <v>237</v>
      </c>
      <c r="O27" s="41">
        <v>194</v>
      </c>
      <c r="P27" s="41">
        <v>108</v>
      </c>
      <c r="Q27" s="41">
        <v>223</v>
      </c>
      <c r="R27" s="41">
        <v>292</v>
      </c>
      <c r="S27" s="41">
        <v>324</v>
      </c>
      <c r="T27" s="41">
        <v>364</v>
      </c>
      <c r="U27" s="41">
        <v>324</v>
      </c>
      <c r="V27" s="41">
        <v>751</v>
      </c>
      <c r="W27" s="41">
        <v>727</v>
      </c>
      <c r="X27" s="41">
        <v>883</v>
      </c>
      <c r="Y27" s="41">
        <v>901</v>
      </c>
      <c r="AA27" s="41">
        <v>76350</v>
      </c>
      <c r="AB27" s="41">
        <v>70804</v>
      </c>
      <c r="AC27" s="41">
        <v>68970</v>
      </c>
      <c r="AD27" s="41">
        <v>101148</v>
      </c>
      <c r="AE27" s="41">
        <v>146389</v>
      </c>
      <c r="AF27" s="41">
        <v>116372</v>
      </c>
      <c r="AG27" s="41">
        <v>91643</v>
      </c>
      <c r="AH27" s="41">
        <v>89986</v>
      </c>
      <c r="AI27" s="41">
        <v>58484</v>
      </c>
      <c r="AJ27" s="41">
        <v>47451</v>
      </c>
      <c r="AK27" s="41">
        <v>57760</v>
      </c>
      <c r="AL27" s="41">
        <v>25622</v>
      </c>
      <c r="AM27" s="41">
        <v>20874</v>
      </c>
      <c r="AN27" s="41">
        <v>15950</v>
      </c>
      <c r="AO27" s="41">
        <v>24646</v>
      </c>
      <c r="AP27" s="41">
        <v>31141</v>
      </c>
      <c r="AQ27" s="41">
        <v>36394</v>
      </c>
      <c r="AR27" s="41">
        <v>34999</v>
      </c>
      <c r="AS27" s="41">
        <v>34999</v>
      </c>
      <c r="AT27" s="41">
        <v>73595</v>
      </c>
      <c r="AU27" s="41">
        <v>78653</v>
      </c>
      <c r="AV27" s="41">
        <v>74073</v>
      </c>
      <c r="AW27" s="41">
        <v>86606</v>
      </c>
    </row>
    <row r="28" spans="2:49" ht="15" customHeight="1" x14ac:dyDescent="0.2">
      <c r="B28" t="s">
        <v>44</v>
      </c>
      <c r="C28" s="41">
        <v>459</v>
      </c>
      <c r="D28" s="41">
        <v>591</v>
      </c>
      <c r="E28" s="41">
        <v>863</v>
      </c>
      <c r="F28" s="41">
        <v>1040</v>
      </c>
      <c r="G28" s="41">
        <v>957</v>
      </c>
      <c r="H28" s="41">
        <v>923</v>
      </c>
      <c r="I28" s="41">
        <v>250</v>
      </c>
      <c r="J28" s="41">
        <v>343</v>
      </c>
      <c r="K28" s="41">
        <v>495</v>
      </c>
      <c r="L28" s="41">
        <v>499</v>
      </c>
      <c r="M28" s="41">
        <v>457</v>
      </c>
      <c r="N28" s="41">
        <v>417</v>
      </c>
      <c r="O28" s="41">
        <v>316</v>
      </c>
      <c r="P28" s="41">
        <v>286</v>
      </c>
      <c r="Q28" s="41">
        <v>430</v>
      </c>
      <c r="R28" s="41">
        <v>512</v>
      </c>
      <c r="S28" s="41">
        <v>561</v>
      </c>
      <c r="T28" s="41">
        <v>581</v>
      </c>
      <c r="U28" s="41">
        <v>559</v>
      </c>
      <c r="V28" s="41">
        <v>543</v>
      </c>
      <c r="W28" s="41">
        <v>435</v>
      </c>
      <c r="X28" s="41">
        <v>432</v>
      </c>
      <c r="Y28" s="41">
        <v>441</v>
      </c>
      <c r="AA28" s="41">
        <v>34645</v>
      </c>
      <c r="AB28" s="41">
        <v>43244</v>
      </c>
      <c r="AC28" s="41">
        <v>67183</v>
      </c>
      <c r="AD28" s="41">
        <v>74397</v>
      </c>
      <c r="AE28" s="41">
        <v>65725</v>
      </c>
      <c r="AF28" s="41">
        <v>67299</v>
      </c>
      <c r="AG28" s="41">
        <v>18264</v>
      </c>
      <c r="AH28" s="41">
        <v>31222</v>
      </c>
      <c r="AI28" s="41">
        <v>46247</v>
      </c>
      <c r="AJ28" s="41">
        <v>49161</v>
      </c>
      <c r="AK28" s="41">
        <v>43475</v>
      </c>
      <c r="AL28" s="41">
        <v>38134</v>
      </c>
      <c r="AM28" s="41">
        <v>29936</v>
      </c>
      <c r="AN28" s="41">
        <v>26949</v>
      </c>
      <c r="AO28" s="41">
        <v>40943</v>
      </c>
      <c r="AP28" s="41">
        <v>48715</v>
      </c>
      <c r="AQ28" s="41">
        <v>59157</v>
      </c>
      <c r="AR28" s="41">
        <v>62317</v>
      </c>
      <c r="AS28" s="41">
        <v>52274</v>
      </c>
      <c r="AT28" s="41">
        <v>52364</v>
      </c>
      <c r="AU28" s="41">
        <v>41649</v>
      </c>
      <c r="AV28" s="41">
        <v>44180</v>
      </c>
      <c r="AW28" s="41">
        <v>45272</v>
      </c>
    </row>
    <row r="29" spans="2:49" ht="15" customHeight="1" x14ac:dyDescent="0.2">
      <c r="B29" t="s">
        <v>48</v>
      </c>
      <c r="C29" s="41">
        <v>337</v>
      </c>
      <c r="D29" s="41">
        <v>496</v>
      </c>
      <c r="E29" s="41">
        <v>593</v>
      </c>
      <c r="F29" s="41">
        <v>527</v>
      </c>
      <c r="G29" s="41">
        <v>470</v>
      </c>
      <c r="H29" s="41">
        <v>417</v>
      </c>
      <c r="I29" s="41">
        <v>821</v>
      </c>
      <c r="J29" s="41">
        <v>668</v>
      </c>
      <c r="K29" s="41">
        <v>426</v>
      </c>
      <c r="L29" s="41">
        <v>656</v>
      </c>
      <c r="M29" s="41">
        <v>215</v>
      </c>
      <c r="N29" s="41">
        <v>113</v>
      </c>
      <c r="O29" s="41">
        <v>236</v>
      </c>
      <c r="P29" s="41">
        <v>109</v>
      </c>
      <c r="Q29" s="41">
        <v>142</v>
      </c>
      <c r="R29" s="41">
        <v>163</v>
      </c>
      <c r="S29" s="41">
        <v>119</v>
      </c>
      <c r="T29" s="41">
        <v>154</v>
      </c>
      <c r="U29" s="41">
        <v>164</v>
      </c>
      <c r="V29" s="41">
        <v>164</v>
      </c>
      <c r="W29" s="41">
        <v>202</v>
      </c>
      <c r="X29" s="41">
        <v>151</v>
      </c>
      <c r="Y29" s="41">
        <v>189</v>
      </c>
      <c r="AA29" s="41">
        <v>30894</v>
      </c>
      <c r="AB29" s="41">
        <v>43327</v>
      </c>
      <c r="AC29" s="41">
        <v>47786</v>
      </c>
      <c r="AD29" s="41">
        <v>49694</v>
      </c>
      <c r="AE29" s="41">
        <v>46896</v>
      </c>
      <c r="AF29" s="41">
        <v>39021</v>
      </c>
      <c r="AG29" s="41">
        <v>67196</v>
      </c>
      <c r="AH29" s="41">
        <v>53882</v>
      </c>
      <c r="AI29" s="41">
        <v>42115</v>
      </c>
      <c r="AJ29" s="41">
        <v>52702</v>
      </c>
      <c r="AK29" s="41">
        <v>22112</v>
      </c>
      <c r="AL29" s="41">
        <v>12673</v>
      </c>
      <c r="AM29" s="41">
        <v>17890</v>
      </c>
      <c r="AN29" s="41">
        <v>11625</v>
      </c>
      <c r="AO29" s="41">
        <v>16765</v>
      </c>
      <c r="AP29" s="41">
        <v>17765</v>
      </c>
      <c r="AQ29" s="41">
        <v>13586</v>
      </c>
      <c r="AR29" s="41">
        <v>16350</v>
      </c>
      <c r="AS29" s="41">
        <v>17940</v>
      </c>
      <c r="AT29" s="41">
        <v>21677</v>
      </c>
      <c r="AU29" s="41">
        <v>23648</v>
      </c>
      <c r="AV29" s="41">
        <v>16798</v>
      </c>
      <c r="AW29" s="41">
        <v>22868</v>
      </c>
    </row>
    <row r="30" spans="2:49" ht="15" customHeight="1" x14ac:dyDescent="0.2">
      <c r="B30" t="s">
        <v>32</v>
      </c>
      <c r="C30" s="41">
        <v>2355</v>
      </c>
      <c r="D30" s="41">
        <v>2739</v>
      </c>
      <c r="E30" s="41">
        <v>2830</v>
      </c>
      <c r="F30" s="41">
        <v>2269</v>
      </c>
      <c r="G30" s="41">
        <v>2428</v>
      </c>
      <c r="H30" s="41">
        <v>2803</v>
      </c>
      <c r="I30" s="41">
        <v>2225</v>
      </c>
      <c r="J30" s="41">
        <v>1671</v>
      </c>
      <c r="K30" s="41">
        <v>1149</v>
      </c>
      <c r="L30" s="41">
        <v>1498</v>
      </c>
      <c r="M30" s="41">
        <v>925</v>
      </c>
      <c r="N30" s="41">
        <v>1110</v>
      </c>
      <c r="O30" s="41">
        <v>1133</v>
      </c>
      <c r="P30" s="41">
        <v>900</v>
      </c>
      <c r="Q30" s="41">
        <v>1235</v>
      </c>
      <c r="R30" s="41">
        <v>1811</v>
      </c>
      <c r="S30" s="41">
        <v>1700</v>
      </c>
      <c r="T30" s="41">
        <v>2163</v>
      </c>
      <c r="U30" s="41">
        <v>1996</v>
      </c>
      <c r="V30" s="41">
        <v>2142</v>
      </c>
      <c r="W30" s="41">
        <v>2480</v>
      </c>
      <c r="X30" s="41">
        <v>2391</v>
      </c>
      <c r="Y30" s="41">
        <v>2587</v>
      </c>
      <c r="AA30" s="41">
        <v>174459</v>
      </c>
      <c r="AB30" s="41">
        <v>182050</v>
      </c>
      <c r="AC30" s="41">
        <v>199854</v>
      </c>
      <c r="AD30" s="41">
        <v>166384</v>
      </c>
      <c r="AE30" s="41">
        <v>167793</v>
      </c>
      <c r="AF30" s="41">
        <v>197210</v>
      </c>
      <c r="AG30" s="41">
        <v>160569</v>
      </c>
      <c r="AH30" s="41">
        <v>128526</v>
      </c>
      <c r="AI30" s="41">
        <v>98744</v>
      </c>
      <c r="AJ30" s="41">
        <v>119651</v>
      </c>
      <c r="AK30" s="41">
        <v>76882</v>
      </c>
      <c r="AL30" s="41">
        <v>92959</v>
      </c>
      <c r="AM30" s="41">
        <v>89190</v>
      </c>
      <c r="AN30" s="41">
        <v>79772</v>
      </c>
      <c r="AO30" s="41">
        <v>99768</v>
      </c>
      <c r="AP30" s="41">
        <v>152039</v>
      </c>
      <c r="AQ30" s="41">
        <v>144752</v>
      </c>
      <c r="AR30" s="41">
        <v>184674</v>
      </c>
      <c r="AS30" s="41">
        <v>162173</v>
      </c>
      <c r="AT30" s="41">
        <v>181844</v>
      </c>
      <c r="AU30" s="41">
        <v>209307</v>
      </c>
      <c r="AV30" s="41">
        <v>210924</v>
      </c>
      <c r="AW30" s="41">
        <v>213164</v>
      </c>
    </row>
    <row r="31" spans="2:49" ht="15" customHeight="1" x14ac:dyDescent="0.2">
      <c r="B31" t="s">
        <v>33</v>
      </c>
      <c r="C31" s="41">
        <v>1766</v>
      </c>
      <c r="D31" s="41">
        <v>2592</v>
      </c>
      <c r="E31" s="41">
        <v>2284</v>
      </c>
      <c r="F31" s="41">
        <v>1664</v>
      </c>
      <c r="G31" s="41">
        <v>1797</v>
      </c>
      <c r="H31" s="41">
        <v>1531</v>
      </c>
      <c r="I31" s="41">
        <v>1398</v>
      </c>
      <c r="J31" s="41">
        <v>1444</v>
      </c>
      <c r="K31" s="41">
        <v>1082</v>
      </c>
      <c r="L31" s="41">
        <v>1133</v>
      </c>
      <c r="M31" s="41">
        <v>857</v>
      </c>
      <c r="N31" s="41">
        <v>745</v>
      </c>
      <c r="O31" s="41">
        <v>582</v>
      </c>
      <c r="P31" s="41">
        <v>606</v>
      </c>
      <c r="Q31" s="41">
        <v>816</v>
      </c>
      <c r="R31" s="41">
        <v>1227</v>
      </c>
      <c r="S31" s="41">
        <v>1508</v>
      </c>
      <c r="T31" s="41">
        <v>1884</v>
      </c>
      <c r="U31" s="41">
        <v>2056</v>
      </c>
      <c r="V31" s="41">
        <v>1906</v>
      </c>
      <c r="W31" s="41">
        <v>2137</v>
      </c>
      <c r="X31" s="41">
        <v>2657</v>
      </c>
      <c r="Y31" s="41">
        <v>2999</v>
      </c>
      <c r="AA31" s="41">
        <v>152276</v>
      </c>
      <c r="AB31" s="41">
        <v>207200</v>
      </c>
      <c r="AC31" s="41">
        <v>171930</v>
      </c>
      <c r="AD31" s="41">
        <v>131268</v>
      </c>
      <c r="AE31" s="41">
        <v>146157</v>
      </c>
      <c r="AF31" s="41">
        <v>126488</v>
      </c>
      <c r="AG31" s="41">
        <v>121206</v>
      </c>
      <c r="AH31" s="41">
        <v>145881</v>
      </c>
      <c r="AI31" s="41">
        <v>117538</v>
      </c>
      <c r="AJ31" s="41">
        <v>122394</v>
      </c>
      <c r="AK31" s="41">
        <v>90400</v>
      </c>
      <c r="AL31" s="41">
        <v>79725</v>
      </c>
      <c r="AM31" s="41">
        <v>64738</v>
      </c>
      <c r="AN31" s="41">
        <v>59980</v>
      </c>
      <c r="AO31" s="41">
        <v>87828</v>
      </c>
      <c r="AP31" s="41">
        <v>146590</v>
      </c>
      <c r="AQ31" s="41">
        <v>167133</v>
      </c>
      <c r="AR31" s="41">
        <v>182916</v>
      </c>
      <c r="AS31" s="41">
        <v>206192</v>
      </c>
      <c r="AT31" s="41">
        <v>212170</v>
      </c>
      <c r="AU31" s="41">
        <v>250860</v>
      </c>
      <c r="AV31" s="41">
        <v>296556</v>
      </c>
      <c r="AW31" s="41">
        <v>320430</v>
      </c>
    </row>
    <row r="32" spans="2:49" ht="15" customHeight="1" x14ac:dyDescent="0.2">
      <c r="B32" t="s">
        <v>37</v>
      </c>
      <c r="C32" s="41">
        <v>666</v>
      </c>
      <c r="D32" s="41">
        <v>939</v>
      </c>
      <c r="E32" s="41">
        <v>828</v>
      </c>
      <c r="F32" s="41">
        <v>796</v>
      </c>
      <c r="G32" s="41">
        <v>713</v>
      </c>
      <c r="H32" s="41">
        <v>922</v>
      </c>
      <c r="I32" s="41">
        <v>601</v>
      </c>
      <c r="J32" s="41">
        <v>469</v>
      </c>
      <c r="K32" s="41">
        <v>628</v>
      </c>
      <c r="L32" s="41">
        <v>485</v>
      </c>
      <c r="M32" s="41">
        <v>441</v>
      </c>
      <c r="N32" s="41">
        <v>281</v>
      </c>
      <c r="O32" s="41">
        <v>222</v>
      </c>
      <c r="P32" s="41">
        <v>413</v>
      </c>
      <c r="Q32" s="41">
        <v>314</v>
      </c>
      <c r="R32" s="41">
        <v>445</v>
      </c>
      <c r="S32" s="41">
        <v>454</v>
      </c>
      <c r="T32" s="41">
        <v>476</v>
      </c>
      <c r="U32" s="41">
        <v>449</v>
      </c>
      <c r="V32" s="41">
        <v>350</v>
      </c>
      <c r="W32" s="41">
        <v>417</v>
      </c>
      <c r="X32" s="41">
        <v>471</v>
      </c>
      <c r="Y32" s="41">
        <v>631</v>
      </c>
      <c r="AA32" s="41">
        <v>55238</v>
      </c>
      <c r="AB32" s="41">
        <v>76118</v>
      </c>
      <c r="AC32" s="41">
        <v>67196</v>
      </c>
      <c r="AD32" s="41">
        <v>67481</v>
      </c>
      <c r="AE32" s="41">
        <v>60431</v>
      </c>
      <c r="AF32" s="41">
        <v>76417</v>
      </c>
      <c r="AG32" s="41">
        <v>54158</v>
      </c>
      <c r="AH32" s="41">
        <v>47146</v>
      </c>
      <c r="AI32" s="41">
        <v>54578</v>
      </c>
      <c r="AJ32" s="41">
        <v>46607</v>
      </c>
      <c r="AK32" s="41">
        <v>50725</v>
      </c>
      <c r="AL32" s="41">
        <v>35764</v>
      </c>
      <c r="AM32" s="41">
        <v>26491</v>
      </c>
      <c r="AN32" s="41">
        <v>36106</v>
      </c>
      <c r="AO32" s="41">
        <v>35084</v>
      </c>
      <c r="AP32" s="41">
        <v>51698</v>
      </c>
      <c r="AQ32" s="41">
        <v>49183</v>
      </c>
      <c r="AR32" s="41">
        <v>49907</v>
      </c>
      <c r="AS32" s="41">
        <v>46015</v>
      </c>
      <c r="AT32" s="41">
        <v>39056</v>
      </c>
      <c r="AU32" s="41">
        <v>39161</v>
      </c>
      <c r="AV32" s="41">
        <v>47532</v>
      </c>
      <c r="AW32" s="41">
        <v>62710</v>
      </c>
    </row>
    <row r="33" spans="1:56" ht="15" customHeight="1" x14ac:dyDescent="0.2">
      <c r="B33" t="s">
        <v>40</v>
      </c>
      <c r="C33" s="41">
        <v>210</v>
      </c>
      <c r="D33" s="41">
        <v>213</v>
      </c>
      <c r="E33" s="41">
        <v>167</v>
      </c>
      <c r="F33" s="41">
        <v>389</v>
      </c>
      <c r="G33" s="41">
        <v>383</v>
      </c>
      <c r="H33" s="41">
        <v>278</v>
      </c>
      <c r="I33" s="41">
        <v>352</v>
      </c>
      <c r="J33" s="41">
        <v>373</v>
      </c>
      <c r="K33" s="41">
        <v>188</v>
      </c>
      <c r="L33" s="41">
        <v>197</v>
      </c>
      <c r="M33" s="41">
        <v>144</v>
      </c>
      <c r="N33" s="41">
        <v>228</v>
      </c>
      <c r="O33" s="41">
        <v>155</v>
      </c>
      <c r="P33" s="41">
        <v>192</v>
      </c>
      <c r="Q33" s="41">
        <v>268</v>
      </c>
      <c r="R33" s="41">
        <v>264</v>
      </c>
      <c r="S33" s="41">
        <v>324</v>
      </c>
      <c r="T33" s="41">
        <v>407</v>
      </c>
      <c r="U33" s="41">
        <v>367</v>
      </c>
      <c r="V33" s="41">
        <v>387</v>
      </c>
      <c r="W33" s="41">
        <v>389</v>
      </c>
      <c r="X33" s="41">
        <v>382</v>
      </c>
      <c r="Y33" s="41">
        <v>454</v>
      </c>
      <c r="AA33" s="41">
        <v>33357</v>
      </c>
      <c r="AB33" s="41">
        <v>34847</v>
      </c>
      <c r="AC33" s="41">
        <v>28858</v>
      </c>
      <c r="AD33" s="41">
        <v>52731</v>
      </c>
      <c r="AE33" s="41">
        <v>59700</v>
      </c>
      <c r="AF33" s="41">
        <v>46219</v>
      </c>
      <c r="AG33" s="41">
        <v>53930</v>
      </c>
      <c r="AH33" s="41">
        <v>47494</v>
      </c>
      <c r="AI33" s="41">
        <v>26586</v>
      </c>
      <c r="AJ33" s="41">
        <v>30090</v>
      </c>
      <c r="AK33" s="41">
        <v>20772</v>
      </c>
      <c r="AL33" s="41">
        <v>25002</v>
      </c>
      <c r="AM33" s="41">
        <v>19658</v>
      </c>
      <c r="AN33" s="41">
        <v>21658</v>
      </c>
      <c r="AO33" s="41">
        <v>31592</v>
      </c>
      <c r="AP33" s="41">
        <v>33578</v>
      </c>
      <c r="AQ33" s="41">
        <v>38601</v>
      </c>
      <c r="AR33" s="41">
        <v>45464</v>
      </c>
      <c r="AS33" s="41">
        <v>46885</v>
      </c>
      <c r="AT33" s="41">
        <v>51170</v>
      </c>
      <c r="AU33" s="41">
        <v>53587</v>
      </c>
      <c r="AV33" s="41">
        <v>50498</v>
      </c>
      <c r="AW33" s="41">
        <v>52800</v>
      </c>
    </row>
    <row r="34" spans="1:56" ht="15" customHeight="1" x14ac:dyDescent="0.2">
      <c r="B34" t="s">
        <v>30</v>
      </c>
      <c r="C34" s="41">
        <v>5664</v>
      </c>
      <c r="D34" s="41">
        <v>4693</v>
      </c>
      <c r="E34" s="41">
        <v>3893</v>
      </c>
      <c r="F34" s="41">
        <v>6526</v>
      </c>
      <c r="G34" s="41">
        <v>8968</v>
      </c>
      <c r="H34" s="41">
        <v>8517</v>
      </c>
      <c r="I34" s="41">
        <v>8005</v>
      </c>
      <c r="J34" s="41">
        <v>2605</v>
      </c>
      <c r="K34" s="41">
        <v>2283</v>
      </c>
      <c r="L34" s="41">
        <v>2272</v>
      </c>
      <c r="M34" s="41">
        <v>1605</v>
      </c>
      <c r="N34" s="41">
        <v>1163</v>
      </c>
      <c r="O34" s="41">
        <v>1292</v>
      </c>
      <c r="P34" s="41">
        <v>995</v>
      </c>
      <c r="Q34" s="41">
        <v>2016</v>
      </c>
      <c r="R34" s="41">
        <v>3170</v>
      </c>
      <c r="S34" s="41">
        <v>2080</v>
      </c>
      <c r="T34" s="41">
        <v>3202</v>
      </c>
      <c r="U34" s="41">
        <v>3174</v>
      </c>
      <c r="V34" s="41">
        <v>3820</v>
      </c>
      <c r="W34" s="41">
        <v>4353</v>
      </c>
      <c r="X34" s="41">
        <v>3429</v>
      </c>
      <c r="Y34" s="41">
        <v>2635</v>
      </c>
      <c r="AA34" s="41">
        <v>454965</v>
      </c>
      <c r="AB34" s="41">
        <v>379068</v>
      </c>
      <c r="AC34" s="41">
        <v>311244</v>
      </c>
      <c r="AD34" s="41">
        <v>521163</v>
      </c>
      <c r="AE34" s="41">
        <v>702132</v>
      </c>
      <c r="AF34" s="41">
        <v>683289</v>
      </c>
      <c r="AG34" s="41">
        <v>561820</v>
      </c>
      <c r="AH34" s="41">
        <v>226153</v>
      </c>
      <c r="AI34" s="41">
        <v>198153</v>
      </c>
      <c r="AJ34" s="41">
        <v>175820</v>
      </c>
      <c r="AK34" s="41">
        <v>120549</v>
      </c>
      <c r="AL34" s="41">
        <v>83984</v>
      </c>
      <c r="AM34" s="41">
        <v>103421</v>
      </c>
      <c r="AN34" s="41">
        <v>82517</v>
      </c>
      <c r="AO34" s="41">
        <v>154915</v>
      </c>
      <c r="AP34" s="41">
        <v>233861</v>
      </c>
      <c r="AQ34" s="41">
        <v>166837</v>
      </c>
      <c r="AR34" s="41">
        <v>243210</v>
      </c>
      <c r="AS34" s="41">
        <v>257539</v>
      </c>
      <c r="AT34" s="41">
        <v>284156</v>
      </c>
      <c r="AU34" s="41">
        <v>334140</v>
      </c>
      <c r="AV34" s="41">
        <v>268566</v>
      </c>
      <c r="AW34" s="41">
        <v>201749</v>
      </c>
    </row>
    <row r="35" spans="1:56" ht="15" customHeight="1" x14ac:dyDescent="0.2"/>
    <row r="36" spans="1:56" ht="15" customHeight="1" x14ac:dyDescent="0.2"/>
    <row r="37" spans="1:56" ht="15" customHeight="1" x14ac:dyDescent="0.2">
      <c r="D37" s="42">
        <v>2.2884689976173399E-2</v>
      </c>
      <c r="E37" s="42">
        <v>1.64138678223185E-2</v>
      </c>
      <c r="F37" s="42">
        <v>6.5661141608484699E-2</v>
      </c>
      <c r="G37" s="42">
        <v>0.10632658164541101</v>
      </c>
      <c r="H37" s="42">
        <v>0.15767822431174</v>
      </c>
      <c r="I37" s="42">
        <v>-9.4107540317857098E-3</v>
      </c>
      <c r="J37" s="42">
        <v>-0.26127404604225801</v>
      </c>
      <c r="K37" s="42">
        <v>-0.201067235859125</v>
      </c>
      <c r="L37" s="42">
        <v>-0.17245524979962601</v>
      </c>
      <c r="M37" s="42">
        <v>-4.8264729620661903E-2</v>
      </c>
      <c r="N37" s="42">
        <v>-0.14433514246947099</v>
      </c>
      <c r="O37" s="42">
        <v>-0.22646184340931599</v>
      </c>
      <c r="P37" s="42">
        <v>3.2543241511851402E-2</v>
      </c>
      <c r="Q37" s="42">
        <v>-3.1021218513463199E-2</v>
      </c>
      <c r="R37" s="42">
        <v>8.7975412985017196E-2</v>
      </c>
      <c r="S37" s="42">
        <v>0.19362052730696799</v>
      </c>
      <c r="T37" s="42">
        <v>0.15629622325214501</v>
      </c>
      <c r="U37" s="42">
        <v>1.9699812382739199E-2</v>
      </c>
      <c r="V37" s="42">
        <v>4.6583591201806399E-2</v>
      </c>
      <c r="W37" s="42">
        <v>0.26857919130573799</v>
      </c>
      <c r="X37" s="42">
        <v>4.2645669291338603E-2</v>
      </c>
      <c r="Y37" s="42">
        <v>6.1623972933784197E-3</v>
      </c>
      <c r="AA37" s="90" t="s">
        <v>642</v>
      </c>
      <c r="AB37" s="90"/>
    </row>
    <row r="38" spans="1:56" ht="15" customHeight="1" x14ac:dyDescent="0.2">
      <c r="C38" t="s">
        <v>7</v>
      </c>
      <c r="D38" t="s">
        <v>8</v>
      </c>
      <c r="E38" t="s">
        <v>9</v>
      </c>
      <c r="F38" t="s">
        <v>10</v>
      </c>
      <c r="G38" t="s">
        <v>11</v>
      </c>
      <c r="H38" t="s">
        <v>12</v>
      </c>
      <c r="I38" t="s">
        <v>13</v>
      </c>
      <c r="J38" t="s">
        <v>14</v>
      </c>
      <c r="K38" t="s">
        <v>15</v>
      </c>
      <c r="L38" t="s">
        <v>16</v>
      </c>
      <c r="M38" t="s">
        <v>17</v>
      </c>
      <c r="N38" t="s">
        <v>18</v>
      </c>
      <c r="O38" t="s">
        <v>19</v>
      </c>
      <c r="P38" t="s">
        <v>20</v>
      </c>
      <c r="Q38" t="s">
        <v>21</v>
      </c>
      <c r="R38" t="s">
        <v>22</v>
      </c>
      <c r="S38" t="s">
        <v>23</v>
      </c>
      <c r="T38" t="s">
        <v>24</v>
      </c>
      <c r="U38" t="s">
        <v>25</v>
      </c>
      <c r="V38" t="s">
        <v>26</v>
      </c>
      <c r="W38" t="s">
        <v>27</v>
      </c>
      <c r="X38" t="s">
        <v>28</v>
      </c>
      <c r="Y38" t="s">
        <v>29</v>
      </c>
      <c r="Z38" t="s">
        <v>643</v>
      </c>
      <c r="AA38" t="s">
        <v>643</v>
      </c>
      <c r="AB38" t="s">
        <v>644</v>
      </c>
      <c r="AF38" t="s">
        <v>7</v>
      </c>
      <c r="AG38" t="s">
        <v>8</v>
      </c>
      <c r="AH38" t="s">
        <v>9</v>
      </c>
      <c r="AI38" t="s">
        <v>10</v>
      </c>
      <c r="AJ38" t="s">
        <v>11</v>
      </c>
      <c r="AK38" t="s">
        <v>12</v>
      </c>
      <c r="AL38" t="s">
        <v>13</v>
      </c>
      <c r="AM38" t="s">
        <v>14</v>
      </c>
      <c r="AN38" t="s">
        <v>15</v>
      </c>
      <c r="AO38" t="s">
        <v>16</v>
      </c>
      <c r="AP38" t="s">
        <v>17</v>
      </c>
      <c r="AQ38" t="s">
        <v>18</v>
      </c>
      <c r="AR38" t="s">
        <v>19</v>
      </c>
      <c r="AS38" t="s">
        <v>20</v>
      </c>
      <c r="AT38" t="s">
        <v>21</v>
      </c>
      <c r="AU38" t="s">
        <v>22</v>
      </c>
      <c r="AV38" t="s">
        <v>23</v>
      </c>
      <c r="AW38" t="s">
        <v>24</v>
      </c>
      <c r="AX38" t="s">
        <v>25</v>
      </c>
      <c r="AY38" t="s">
        <v>26</v>
      </c>
      <c r="AZ38" t="s">
        <v>27</v>
      </c>
      <c r="BA38" t="s">
        <v>28</v>
      </c>
      <c r="BB38" t="s">
        <v>29</v>
      </c>
      <c r="BC38" t="s">
        <v>645</v>
      </c>
      <c r="BD38" t="s">
        <v>646</v>
      </c>
    </row>
    <row r="39" spans="1:56" ht="15" customHeight="1" x14ac:dyDescent="0.2">
      <c r="A39" t="s">
        <v>647</v>
      </c>
      <c r="B39" s="36" t="s">
        <v>648</v>
      </c>
      <c r="C39" s="41">
        <v>18047</v>
      </c>
      <c r="D39" s="41">
        <v>18460</v>
      </c>
      <c r="E39" s="41">
        <v>18763</v>
      </c>
      <c r="F39" s="41">
        <v>19995</v>
      </c>
      <c r="G39" s="41">
        <v>22121</v>
      </c>
      <c r="H39" s="41">
        <v>25609</v>
      </c>
      <c r="I39" s="41">
        <v>25368</v>
      </c>
      <c r="J39" s="41">
        <v>18740</v>
      </c>
      <c r="K39" s="41">
        <v>14972</v>
      </c>
      <c r="L39" s="41">
        <v>12390</v>
      </c>
      <c r="M39" s="41">
        <v>11792</v>
      </c>
      <c r="N39" s="41">
        <v>10090</v>
      </c>
      <c r="O39" s="41">
        <v>7805</v>
      </c>
      <c r="P39" s="41">
        <v>8059</v>
      </c>
      <c r="Q39" s="41">
        <v>7809</v>
      </c>
      <c r="R39" s="41">
        <v>8496</v>
      </c>
      <c r="S39" s="41">
        <v>10141</v>
      </c>
      <c r="T39" s="41">
        <v>11726</v>
      </c>
      <c r="U39" s="41">
        <v>11957</v>
      </c>
      <c r="V39" s="41">
        <v>12514</v>
      </c>
      <c r="W39" s="41">
        <v>15875</v>
      </c>
      <c r="X39" s="41">
        <v>16552</v>
      </c>
      <c r="Y39" s="41">
        <v>16654</v>
      </c>
      <c r="AA39" s="41">
        <v>18072.9069829283</v>
      </c>
      <c r="AB39" s="41">
        <v>19316.443439876599</v>
      </c>
      <c r="AF39" s="41">
        <v>18047</v>
      </c>
      <c r="AG39" s="41">
        <v>18460</v>
      </c>
      <c r="AH39" s="41">
        <v>18763</v>
      </c>
      <c r="AI39" s="41">
        <v>19995</v>
      </c>
      <c r="AJ39" s="41">
        <v>22121</v>
      </c>
      <c r="AK39" s="41">
        <v>25609</v>
      </c>
      <c r="AL39" s="41">
        <v>25368</v>
      </c>
      <c r="AM39" s="41">
        <v>18740</v>
      </c>
      <c r="AN39" s="41">
        <v>14972</v>
      </c>
      <c r="AO39" s="41">
        <v>12390</v>
      </c>
      <c r="AP39" s="41">
        <v>11792</v>
      </c>
      <c r="AQ39" s="41">
        <v>10090</v>
      </c>
      <c r="AR39" s="41">
        <v>7805</v>
      </c>
      <c r="AS39" s="41">
        <v>8059</v>
      </c>
      <c r="AT39" s="41">
        <v>7809</v>
      </c>
      <c r="AU39" s="41">
        <v>8496</v>
      </c>
      <c r="AV39" s="41">
        <v>10141</v>
      </c>
      <c r="AW39" s="41">
        <v>11726</v>
      </c>
      <c r="AX39" s="41">
        <v>11957</v>
      </c>
      <c r="AY39" s="41">
        <v>12514</v>
      </c>
      <c r="AZ39" s="41">
        <v>15875</v>
      </c>
      <c r="BA39" s="41">
        <v>16552</v>
      </c>
      <c r="BB39" s="41">
        <v>16654</v>
      </c>
      <c r="BC39" s="41">
        <v>18072.9069829283</v>
      </c>
      <c r="BD39" s="41">
        <v>19316.443439876599</v>
      </c>
    </row>
    <row r="40" spans="1:56" ht="15" customHeight="1" x14ac:dyDescent="0.2">
      <c r="B40" s="36" t="s">
        <v>649</v>
      </c>
      <c r="C40" s="41">
        <v>19549</v>
      </c>
      <c r="D40" s="41">
        <v>21245</v>
      </c>
      <c r="E40" s="41">
        <v>20358</v>
      </c>
      <c r="F40" s="41">
        <v>23484</v>
      </c>
      <c r="G40" s="41">
        <v>25517</v>
      </c>
      <c r="H40" s="41">
        <v>24877</v>
      </c>
      <c r="I40" s="41">
        <v>24585</v>
      </c>
      <c r="J40" s="41">
        <v>17018</v>
      </c>
      <c r="K40" s="41">
        <v>13378</v>
      </c>
      <c r="L40" s="41">
        <v>13470</v>
      </c>
      <c r="M40" s="41">
        <v>9742</v>
      </c>
      <c r="N40" s="41">
        <v>7744</v>
      </c>
      <c r="O40" s="41">
        <v>7743</v>
      </c>
      <c r="P40" s="41">
        <v>6950</v>
      </c>
      <c r="Q40" s="41">
        <v>9398</v>
      </c>
      <c r="R40" s="41">
        <v>12509</v>
      </c>
      <c r="S40" s="41">
        <v>11719</v>
      </c>
      <c r="T40" s="41">
        <v>15370</v>
      </c>
      <c r="U40" s="41">
        <v>14083</v>
      </c>
      <c r="V40" s="41">
        <v>16654</v>
      </c>
      <c r="W40" s="41">
        <v>18991</v>
      </c>
      <c r="X40" s="41">
        <v>18803</v>
      </c>
      <c r="Y40" s="41">
        <v>20405</v>
      </c>
      <c r="Z40" s="41">
        <v>21809</v>
      </c>
    </row>
    <row r="41" spans="1:56" ht="15" customHeight="1" x14ac:dyDescent="0.2">
      <c r="B41" t="s">
        <v>650</v>
      </c>
      <c r="D41" s="41">
        <v>1089</v>
      </c>
      <c r="E41" s="41">
        <v>2482</v>
      </c>
      <c r="F41" s="41">
        <v>363</v>
      </c>
      <c r="G41" s="41">
        <v>1363</v>
      </c>
      <c r="H41" s="41">
        <v>-92</v>
      </c>
      <c r="I41" s="41">
        <v>-491</v>
      </c>
      <c r="J41" s="41">
        <v>5845</v>
      </c>
      <c r="K41" s="41">
        <v>2046</v>
      </c>
      <c r="L41" s="41">
        <v>988</v>
      </c>
      <c r="M41" s="41">
        <v>1678</v>
      </c>
      <c r="N41" s="41">
        <v>-348</v>
      </c>
      <c r="O41" s="41">
        <v>-61</v>
      </c>
      <c r="P41" s="41">
        <v>-316</v>
      </c>
      <c r="Q41" s="41">
        <v>-859</v>
      </c>
      <c r="R41" s="41">
        <v>902</v>
      </c>
      <c r="S41" s="41">
        <v>2368</v>
      </c>
      <c r="T41" s="41">
        <v>-7</v>
      </c>
      <c r="U41" s="41">
        <v>3413</v>
      </c>
      <c r="V41" s="41">
        <v>1569</v>
      </c>
      <c r="W41" s="41">
        <v>779</v>
      </c>
      <c r="X41" s="41">
        <v>2439</v>
      </c>
      <c r="Y41" s="41">
        <v>2149</v>
      </c>
    </row>
    <row r="42" spans="1:56" ht="15" customHeight="1" x14ac:dyDescent="0.2">
      <c r="B42" t="s">
        <v>651</v>
      </c>
      <c r="D42" s="42">
        <v>8.6756355823827402E-2</v>
      </c>
      <c r="E42" s="42">
        <v>-4.17510002353495E-2</v>
      </c>
      <c r="F42" s="42">
        <v>0.153551429413498</v>
      </c>
      <c r="G42" s="42">
        <v>8.6569579288025902E-2</v>
      </c>
      <c r="H42" s="42">
        <v>-2.5081318336795101E-2</v>
      </c>
      <c r="I42" s="42">
        <v>-1.1737749728665E-2</v>
      </c>
      <c r="J42" s="42">
        <v>-0.30778930242017499</v>
      </c>
      <c r="K42" s="42">
        <v>-0.213891174051005</v>
      </c>
      <c r="L42" s="42">
        <v>6.8769621767079698E-3</v>
      </c>
      <c r="M42" s="42">
        <v>-0.276763177431329</v>
      </c>
      <c r="N42" s="42">
        <v>-0.20509135701088099</v>
      </c>
      <c r="O42" s="42">
        <v>-1.2913223140498299E-4</v>
      </c>
      <c r="P42" s="42">
        <v>-0.102415084592535</v>
      </c>
      <c r="Q42" s="42">
        <v>0.35223021582733799</v>
      </c>
      <c r="R42" s="42">
        <v>0.331027878271973</v>
      </c>
      <c r="S42" s="42">
        <v>-6.31545287393077E-2</v>
      </c>
      <c r="T42" s="42">
        <v>0.31154535369912101</v>
      </c>
      <c r="U42" s="42">
        <v>-8.3734547820429397E-2</v>
      </c>
      <c r="V42" s="42">
        <v>0.18256053397713601</v>
      </c>
      <c r="W42" s="42">
        <v>0.14032664825267199</v>
      </c>
      <c r="X42" s="42">
        <v>-9.8994260439155806E-3</v>
      </c>
      <c r="Y42" s="42">
        <v>8.5199170345157796E-2</v>
      </c>
      <c r="Z42" s="42">
        <v>6.8806665033080097E-2</v>
      </c>
    </row>
    <row r="57" spans="2:26" ht="15" customHeight="1" x14ac:dyDescent="0.2"/>
    <row r="58" spans="2:26" ht="15" customHeight="1" x14ac:dyDescent="0.2"/>
    <row r="59" spans="2:26" ht="15" customHeight="1" x14ac:dyDescent="0.2"/>
    <row r="60" spans="2:26" ht="15" customHeight="1" x14ac:dyDescent="0.2"/>
    <row r="61" spans="2:26" ht="15" customHeight="1" x14ac:dyDescent="0.2">
      <c r="B61" t="s">
        <v>652</v>
      </c>
    </row>
    <row r="62" spans="2:26" ht="15" customHeight="1" x14ac:dyDescent="0.2">
      <c r="C62" t="s">
        <v>7</v>
      </c>
      <c r="D62" t="s">
        <v>8</v>
      </c>
      <c r="E62" t="s">
        <v>9</v>
      </c>
      <c r="F62" t="s">
        <v>10</v>
      </c>
      <c r="G62" t="s">
        <v>11</v>
      </c>
      <c r="H62" t="s">
        <v>12</v>
      </c>
      <c r="I62" t="s">
        <v>13</v>
      </c>
      <c r="J62" t="s">
        <v>14</v>
      </c>
      <c r="K62" t="s">
        <v>15</v>
      </c>
      <c r="L62" t="s">
        <v>16</v>
      </c>
      <c r="M62" t="s">
        <v>17</v>
      </c>
      <c r="N62" t="s">
        <v>18</v>
      </c>
      <c r="O62" t="s">
        <v>19</v>
      </c>
      <c r="P62" t="s">
        <v>20</v>
      </c>
      <c r="Q62" t="s">
        <v>21</v>
      </c>
      <c r="R62" t="s">
        <v>22</v>
      </c>
      <c r="S62" t="s">
        <v>23</v>
      </c>
      <c r="T62" t="s">
        <v>24</v>
      </c>
      <c r="U62" t="s">
        <v>25</v>
      </c>
      <c r="V62" t="s">
        <v>26</v>
      </c>
      <c r="W62" t="s">
        <v>27</v>
      </c>
      <c r="X62" t="s">
        <v>28</v>
      </c>
      <c r="Y62" t="s">
        <v>29</v>
      </c>
      <c r="Z62" t="s">
        <v>643</v>
      </c>
    </row>
    <row r="63" spans="2:26" ht="15" customHeight="1" x14ac:dyDescent="0.2">
      <c r="B63" t="s">
        <v>653</v>
      </c>
      <c r="C63" s="41">
        <v>18460</v>
      </c>
      <c r="D63" s="41">
        <v>18763</v>
      </c>
      <c r="E63" s="41">
        <v>19995</v>
      </c>
      <c r="F63" s="41">
        <v>22121</v>
      </c>
      <c r="G63" s="41">
        <v>25609</v>
      </c>
      <c r="H63" s="41">
        <v>25368</v>
      </c>
      <c r="I63" s="41">
        <v>18740</v>
      </c>
      <c r="J63" s="41">
        <v>14972</v>
      </c>
      <c r="K63" s="41">
        <v>12390</v>
      </c>
      <c r="L63" s="41">
        <v>11792</v>
      </c>
      <c r="M63" s="41">
        <v>10090</v>
      </c>
      <c r="N63" s="41">
        <v>7805</v>
      </c>
      <c r="O63" s="41">
        <v>8059</v>
      </c>
      <c r="P63" s="41">
        <v>7809</v>
      </c>
      <c r="Q63" s="41">
        <v>8496</v>
      </c>
      <c r="R63" s="41">
        <v>10141</v>
      </c>
      <c r="S63" s="41">
        <v>11726</v>
      </c>
      <c r="T63" s="41">
        <v>11957</v>
      </c>
      <c r="U63" s="41">
        <v>12514</v>
      </c>
      <c r="V63" s="41">
        <v>15875</v>
      </c>
      <c r="W63" s="41">
        <v>16552</v>
      </c>
    </row>
    <row r="64" spans="2:26" ht="15" customHeight="1" x14ac:dyDescent="0.2">
      <c r="B64" t="s">
        <v>649</v>
      </c>
      <c r="C64" s="41">
        <v>19549</v>
      </c>
      <c r="D64" s="41">
        <v>21245</v>
      </c>
      <c r="E64" s="41">
        <v>20358</v>
      </c>
      <c r="F64" s="41">
        <v>23484</v>
      </c>
      <c r="G64" s="41">
        <v>25517</v>
      </c>
      <c r="H64" s="41">
        <v>24877</v>
      </c>
      <c r="I64" s="41">
        <v>24585</v>
      </c>
      <c r="J64" s="41">
        <v>17018</v>
      </c>
      <c r="K64" s="41">
        <v>13378</v>
      </c>
      <c r="L64" s="41">
        <v>13470</v>
      </c>
      <c r="M64" s="41">
        <v>9742</v>
      </c>
      <c r="N64" s="41">
        <v>7744</v>
      </c>
      <c r="O64" s="41">
        <v>7743</v>
      </c>
      <c r="P64" s="41">
        <v>6950</v>
      </c>
      <c r="Q64" s="41">
        <v>9398</v>
      </c>
      <c r="R64" s="41">
        <v>12509</v>
      </c>
      <c r="S64" s="41">
        <v>11719</v>
      </c>
      <c r="T64" s="41">
        <v>15370</v>
      </c>
      <c r="U64" s="41">
        <v>14083</v>
      </c>
      <c r="V64" s="41">
        <v>16654</v>
      </c>
      <c r="W64" s="41">
        <v>18991</v>
      </c>
      <c r="X64" s="41">
        <v>18803</v>
      </c>
      <c r="Y64" s="41">
        <v>20405</v>
      </c>
      <c r="Z64" s="41">
        <v>21809</v>
      </c>
    </row>
  </sheetData>
  <mergeCells count="1">
    <mergeCell ref="AA37:AB3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B30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25.6640625" customWidth="1"/>
    <col min="2" max="2" width="8.1640625" customWidth="1"/>
    <col min="8" max="8" width="8.1640625" customWidth="1"/>
    <col min="14" max="14" width="8.1640625" customWidth="1"/>
    <col min="17" max="17" width="8.1640625" customWidth="1"/>
    <col min="19" max="19" width="8.1640625" customWidth="1"/>
    <col min="24" max="24" width="8.5" customWidth="1"/>
    <col min="25" max="25" width="8.1640625" customWidth="1"/>
    <col min="36" max="36" width="8.5" customWidth="1"/>
    <col min="37" max="37" width="8.1640625" customWidth="1"/>
    <col min="48" max="48" width="8.5" customWidth="1"/>
    <col min="49" max="49" width="8.1640625" customWidth="1"/>
    <col min="60" max="60" width="8.5" customWidth="1"/>
    <col min="61" max="61" width="8.1640625" customWidth="1"/>
    <col min="72" max="72" width="8.5" customWidth="1"/>
    <col min="73" max="73" width="8.1640625" customWidth="1"/>
    <col min="84" max="84" width="8.5" customWidth="1"/>
    <col min="85" max="85" width="8.1640625" customWidth="1"/>
    <col min="96" max="96" width="8.5" customWidth="1"/>
    <col min="97" max="97" width="8.1640625" customWidth="1"/>
    <col min="108" max="108" width="8.5" customWidth="1"/>
    <col min="109" max="109" width="8.1640625" customWidth="1"/>
    <col min="112" max="112" width="8.1640625" customWidth="1"/>
    <col min="127" max="127" width="8.83203125" customWidth="1"/>
    <col min="128" max="128" width="8.1640625" customWidth="1"/>
    <col min="134" max="134" width="8.83203125" customWidth="1"/>
    <col min="135" max="135" width="8.1640625" customWidth="1"/>
    <col min="156" max="156" width="8.83203125" customWidth="1"/>
    <col min="172" max="172" width="8.83203125" customWidth="1"/>
    <col min="180" max="180" width="10.6640625" customWidth="1"/>
  </cols>
  <sheetData>
    <row r="1" spans="1:210" ht="15" customHeight="1" x14ac:dyDescent="0.2">
      <c r="A1" s="33" t="s">
        <v>654</v>
      </c>
    </row>
    <row r="2" spans="1:210" ht="15" customHeight="1" x14ac:dyDescent="0.2">
      <c r="A2" s="34" t="s">
        <v>655</v>
      </c>
    </row>
    <row r="3" spans="1:210" ht="15" customHeight="1" x14ac:dyDescent="0.2">
      <c r="A3" s="35" t="s">
        <v>656</v>
      </c>
    </row>
    <row r="4" spans="1:210" ht="15" customHeight="1" x14ac:dyDescent="0.2"/>
    <row r="5" spans="1:210" ht="15" customHeight="1" x14ac:dyDescent="0.2">
      <c r="A5" t="s">
        <v>657</v>
      </c>
    </row>
    <row r="6" spans="1:210" ht="15" customHeight="1" x14ac:dyDescent="0.2">
      <c r="A6" s="36" t="s">
        <v>658</v>
      </c>
    </row>
    <row r="7" spans="1:210" ht="15" customHeight="1" x14ac:dyDescent="0.2">
      <c r="A7" t="s">
        <v>659</v>
      </c>
    </row>
    <row r="8" spans="1:210" ht="15" customHeight="1" x14ac:dyDescent="0.2">
      <c r="A8" s="37" t="s">
        <v>633</v>
      </c>
    </row>
    <row r="9" spans="1:210" ht="15" customHeight="1" x14ac:dyDescent="0.2">
      <c r="A9" s="37" t="s">
        <v>635</v>
      </c>
    </row>
    <row r="10" spans="1:210" ht="15" customHeight="1" x14ac:dyDescent="0.2">
      <c r="B10" t="s">
        <v>15</v>
      </c>
      <c r="C10" t="s">
        <v>16</v>
      </c>
      <c r="D10" t="s">
        <v>17</v>
      </c>
      <c r="E10" t="s">
        <v>18</v>
      </c>
      <c r="F10" t="s">
        <v>19</v>
      </c>
      <c r="G10" t="s">
        <v>20</v>
      </c>
      <c r="H10" t="s">
        <v>21</v>
      </c>
      <c r="I10" t="s">
        <v>22</v>
      </c>
      <c r="J10" t="s">
        <v>23</v>
      </c>
      <c r="K10" t="s">
        <v>24</v>
      </c>
      <c r="L10" t="s">
        <v>25</v>
      </c>
      <c r="M10" t="s">
        <v>26</v>
      </c>
      <c r="N10" t="s">
        <v>27</v>
      </c>
      <c r="O10" t="s">
        <v>28</v>
      </c>
      <c r="P10" t="s">
        <v>29</v>
      </c>
      <c r="Q10" t="s">
        <v>643</v>
      </c>
      <c r="S10" t="s">
        <v>660</v>
      </c>
      <c r="T10" t="s">
        <v>661</v>
      </c>
      <c r="U10" t="s">
        <v>662</v>
      </c>
      <c r="V10" t="s">
        <v>663</v>
      </c>
      <c r="W10" t="s">
        <v>664</v>
      </c>
      <c r="X10" t="s">
        <v>665</v>
      </c>
      <c r="Y10" t="s">
        <v>666</v>
      </c>
      <c r="Z10" t="s">
        <v>667</v>
      </c>
      <c r="AA10" t="s">
        <v>668</v>
      </c>
      <c r="AB10" t="s">
        <v>669</v>
      </c>
      <c r="AC10" t="s">
        <v>670</v>
      </c>
      <c r="AD10" t="s">
        <v>671</v>
      </c>
      <c r="AE10" t="s">
        <v>672</v>
      </c>
      <c r="AF10" t="s">
        <v>673</v>
      </c>
      <c r="AG10" t="s">
        <v>674</v>
      </c>
      <c r="AH10" t="s">
        <v>675</v>
      </c>
      <c r="AI10" t="s">
        <v>676</v>
      </c>
      <c r="AJ10" t="s">
        <v>677</v>
      </c>
      <c r="AK10" t="s">
        <v>678</v>
      </c>
      <c r="AL10" t="s">
        <v>679</v>
      </c>
      <c r="AM10" t="s">
        <v>680</v>
      </c>
      <c r="AN10" t="s">
        <v>681</v>
      </c>
      <c r="AO10" t="s">
        <v>682</v>
      </c>
      <c r="AP10" t="s">
        <v>683</v>
      </c>
      <c r="AQ10" t="s">
        <v>684</v>
      </c>
      <c r="AR10" t="s">
        <v>685</v>
      </c>
      <c r="AS10" t="s">
        <v>686</v>
      </c>
      <c r="AT10" t="s">
        <v>687</v>
      </c>
      <c r="AU10" t="s">
        <v>688</v>
      </c>
      <c r="AV10" t="s">
        <v>689</v>
      </c>
      <c r="AW10" t="s">
        <v>690</v>
      </c>
      <c r="AX10" t="s">
        <v>691</v>
      </c>
      <c r="AY10" t="s">
        <v>692</v>
      </c>
      <c r="AZ10" t="s">
        <v>693</v>
      </c>
      <c r="BA10" t="s">
        <v>694</v>
      </c>
      <c r="BB10" t="s">
        <v>695</v>
      </c>
      <c r="BC10" t="s">
        <v>696</v>
      </c>
      <c r="BD10" t="s">
        <v>697</v>
      </c>
      <c r="BE10" t="s">
        <v>698</v>
      </c>
      <c r="BF10" t="s">
        <v>699</v>
      </c>
      <c r="BG10" t="s">
        <v>700</v>
      </c>
      <c r="BH10" t="s">
        <v>701</v>
      </c>
      <c r="BI10" t="s">
        <v>702</v>
      </c>
      <c r="BJ10" t="s">
        <v>703</v>
      </c>
      <c r="BK10" t="s">
        <v>704</v>
      </c>
      <c r="BL10" t="s">
        <v>705</v>
      </c>
      <c r="BM10" t="s">
        <v>706</v>
      </c>
      <c r="BN10" t="s">
        <v>707</v>
      </c>
      <c r="BO10" t="s">
        <v>708</v>
      </c>
      <c r="BP10" t="s">
        <v>709</v>
      </c>
      <c r="BQ10" t="s">
        <v>710</v>
      </c>
      <c r="BR10" t="s">
        <v>711</v>
      </c>
      <c r="BS10" t="s">
        <v>712</v>
      </c>
      <c r="BT10" t="s">
        <v>713</v>
      </c>
      <c r="BU10" t="s">
        <v>714</v>
      </c>
      <c r="BV10" t="s">
        <v>715</v>
      </c>
      <c r="BW10" t="s">
        <v>716</v>
      </c>
      <c r="BX10" t="s">
        <v>717</v>
      </c>
      <c r="BY10" t="s">
        <v>718</v>
      </c>
      <c r="BZ10" t="s">
        <v>719</v>
      </c>
      <c r="CA10" t="s">
        <v>720</v>
      </c>
      <c r="CB10" t="s">
        <v>721</v>
      </c>
      <c r="CC10" t="s">
        <v>722</v>
      </c>
      <c r="CD10" t="s">
        <v>723</v>
      </c>
      <c r="CE10" t="s">
        <v>724</v>
      </c>
      <c r="CF10" t="s">
        <v>725</v>
      </c>
      <c r="CG10" t="s">
        <v>726</v>
      </c>
      <c r="CH10" t="s">
        <v>727</v>
      </c>
      <c r="CI10" t="s">
        <v>728</v>
      </c>
      <c r="CJ10" t="s">
        <v>729</v>
      </c>
      <c r="CK10" t="s">
        <v>730</v>
      </c>
      <c r="CL10" t="s">
        <v>731</v>
      </c>
      <c r="CM10" t="s">
        <v>732</v>
      </c>
      <c r="CN10" t="s">
        <v>733</v>
      </c>
      <c r="CO10" t="s">
        <v>734</v>
      </c>
      <c r="CP10" t="s">
        <v>735</v>
      </c>
      <c r="CQ10" t="s">
        <v>736</v>
      </c>
      <c r="CR10" t="s">
        <v>737</v>
      </c>
      <c r="CS10" t="s">
        <v>738</v>
      </c>
      <c r="CT10" t="s">
        <v>739</v>
      </c>
      <c r="CU10" t="s">
        <v>740</v>
      </c>
      <c r="CV10" t="s">
        <v>741</v>
      </c>
      <c r="CW10" t="s">
        <v>742</v>
      </c>
      <c r="CX10" t="s">
        <v>743</v>
      </c>
      <c r="CY10" t="s">
        <v>744</v>
      </c>
      <c r="CZ10" t="s">
        <v>745</v>
      </c>
      <c r="DA10" t="s">
        <v>746</v>
      </c>
      <c r="DB10" t="s">
        <v>747</v>
      </c>
      <c r="DC10" t="s">
        <v>748</v>
      </c>
      <c r="DD10" t="s">
        <v>749</v>
      </c>
      <c r="DE10" t="s">
        <v>750</v>
      </c>
      <c r="DF10" t="s">
        <v>751</v>
      </c>
      <c r="DG10" t="s">
        <v>752</v>
      </c>
      <c r="DH10" t="s">
        <v>753</v>
      </c>
      <c r="DI10" t="s">
        <v>754</v>
      </c>
      <c r="DJ10" t="s">
        <v>755</v>
      </c>
      <c r="DK10" t="s">
        <v>756</v>
      </c>
      <c r="DL10" t="s">
        <v>757</v>
      </c>
      <c r="DM10" t="s">
        <v>758</v>
      </c>
      <c r="DN10" t="s">
        <v>759</v>
      </c>
      <c r="DO10" t="s">
        <v>760</v>
      </c>
      <c r="DP10" t="s">
        <v>761</v>
      </c>
      <c r="DQ10" t="s">
        <v>762</v>
      </c>
      <c r="DR10" t="s">
        <v>763</v>
      </c>
      <c r="DS10" t="s">
        <v>764</v>
      </c>
      <c r="DT10" t="s">
        <v>765</v>
      </c>
      <c r="DU10" t="s">
        <v>766</v>
      </c>
      <c r="DV10" t="s">
        <v>767</v>
      </c>
      <c r="DW10" t="s">
        <v>768</v>
      </c>
      <c r="DX10" t="s">
        <v>769</v>
      </c>
      <c r="DY10" t="s">
        <v>770</v>
      </c>
      <c r="DZ10" t="s">
        <v>771</v>
      </c>
      <c r="EA10" t="s">
        <v>772</v>
      </c>
      <c r="EB10" t="s">
        <v>773</v>
      </c>
      <c r="EC10" t="s">
        <v>774</v>
      </c>
      <c r="ED10" t="s">
        <v>775</v>
      </c>
      <c r="EE10" t="s">
        <v>776</v>
      </c>
      <c r="EF10" t="s">
        <v>777</v>
      </c>
      <c r="EG10" t="s">
        <v>778</v>
      </c>
      <c r="EH10" t="s">
        <v>779</v>
      </c>
      <c r="EI10" t="s">
        <v>780</v>
      </c>
      <c r="EJ10" t="s">
        <v>781</v>
      </c>
      <c r="EK10" t="s">
        <v>782</v>
      </c>
      <c r="EL10" t="s">
        <v>783</v>
      </c>
      <c r="EM10" t="s">
        <v>784</v>
      </c>
      <c r="EN10" t="s">
        <v>785</v>
      </c>
      <c r="EO10" t="s">
        <v>786</v>
      </c>
      <c r="EP10" t="s">
        <v>787</v>
      </c>
      <c r="EQ10" t="s">
        <v>788</v>
      </c>
      <c r="ER10" t="s">
        <v>789</v>
      </c>
      <c r="ES10" t="s">
        <v>790</v>
      </c>
      <c r="ET10" t="s">
        <v>791</v>
      </c>
      <c r="EU10" t="s">
        <v>792</v>
      </c>
      <c r="EV10" t="s">
        <v>793</v>
      </c>
      <c r="EW10" t="s">
        <v>794</v>
      </c>
      <c r="EX10" t="s">
        <v>795</v>
      </c>
      <c r="EY10" t="s">
        <v>796</v>
      </c>
      <c r="EZ10" t="s">
        <v>797</v>
      </c>
      <c r="FA10" t="s">
        <v>798</v>
      </c>
      <c r="FB10" t="s">
        <v>799</v>
      </c>
      <c r="FC10" t="s">
        <v>800</v>
      </c>
      <c r="FD10" t="s">
        <v>801</v>
      </c>
      <c r="FE10" t="s">
        <v>802</v>
      </c>
      <c r="FF10" t="s">
        <v>803</v>
      </c>
      <c r="FG10" t="s">
        <v>804</v>
      </c>
      <c r="FH10" t="s">
        <v>805</v>
      </c>
      <c r="FI10" t="s">
        <v>806</v>
      </c>
      <c r="FJ10" t="s">
        <v>807</v>
      </c>
      <c r="FK10" t="s">
        <v>808</v>
      </c>
      <c r="FL10" t="s">
        <v>809</v>
      </c>
      <c r="FM10" t="s">
        <v>810</v>
      </c>
      <c r="FN10" t="s">
        <v>811</v>
      </c>
      <c r="FO10" t="s">
        <v>812</v>
      </c>
      <c r="FP10" t="s">
        <v>813</v>
      </c>
      <c r="FQ10" t="s">
        <v>814</v>
      </c>
      <c r="FR10" t="s">
        <v>815</v>
      </c>
      <c r="FS10" t="s">
        <v>816</v>
      </c>
      <c r="FT10" t="s">
        <v>817</v>
      </c>
      <c r="FU10" t="s">
        <v>818</v>
      </c>
      <c r="FV10" t="s">
        <v>819</v>
      </c>
      <c r="FW10" t="s">
        <v>820</v>
      </c>
      <c r="FX10" t="s">
        <v>821</v>
      </c>
      <c r="FY10" t="s">
        <v>822</v>
      </c>
      <c r="FZ10" t="s">
        <v>823</v>
      </c>
      <c r="GA10" t="s">
        <v>824</v>
      </c>
      <c r="GB10" t="s">
        <v>825</v>
      </c>
      <c r="GC10" t="s">
        <v>826</v>
      </c>
      <c r="GD10" t="s">
        <v>827</v>
      </c>
      <c r="GE10" t="s">
        <v>828</v>
      </c>
      <c r="GF10" t="s">
        <v>829</v>
      </c>
      <c r="GG10" t="s">
        <v>830</v>
      </c>
      <c r="GH10" t="s">
        <v>831</v>
      </c>
      <c r="GI10" t="s">
        <v>832</v>
      </c>
      <c r="GJ10" t="s">
        <v>833</v>
      </c>
      <c r="GK10" t="s">
        <v>834</v>
      </c>
      <c r="GL10" t="s">
        <v>835</v>
      </c>
      <c r="GM10" t="s">
        <v>836</v>
      </c>
      <c r="GN10" t="s">
        <v>837</v>
      </c>
      <c r="GO10" t="s">
        <v>838</v>
      </c>
      <c r="GP10" t="s">
        <v>839</v>
      </c>
      <c r="GQ10" t="s">
        <v>840</v>
      </c>
      <c r="GR10" t="s">
        <v>841</v>
      </c>
      <c r="GS10" t="s">
        <v>842</v>
      </c>
      <c r="GT10" t="s">
        <v>843</v>
      </c>
      <c r="GU10" t="s">
        <v>844</v>
      </c>
      <c r="GV10" t="s">
        <v>845</v>
      </c>
      <c r="GW10" t="s">
        <v>846</v>
      </c>
      <c r="GX10" t="s">
        <v>847</v>
      </c>
      <c r="GY10" t="s">
        <v>848</v>
      </c>
      <c r="GZ10" t="s">
        <v>849</v>
      </c>
      <c r="HA10" t="s">
        <v>850</v>
      </c>
      <c r="HB10" t="s">
        <v>851</v>
      </c>
    </row>
    <row r="11" spans="1:210" ht="15" customHeight="1" x14ac:dyDescent="0.2">
      <c r="B11" t="s">
        <v>852</v>
      </c>
      <c r="C11" t="s">
        <v>852</v>
      </c>
      <c r="D11" t="s">
        <v>852</v>
      </c>
      <c r="E11" t="s">
        <v>852</v>
      </c>
      <c r="F11" t="s">
        <v>852</v>
      </c>
      <c r="G11" t="s">
        <v>852</v>
      </c>
      <c r="H11" t="s">
        <v>852</v>
      </c>
      <c r="I11" t="s">
        <v>852</v>
      </c>
      <c r="J11" t="s">
        <v>852</v>
      </c>
      <c r="K11" t="s">
        <v>852</v>
      </c>
      <c r="L11" t="s">
        <v>852</v>
      </c>
      <c r="M11" t="s">
        <v>852</v>
      </c>
      <c r="N11" t="s">
        <v>852</v>
      </c>
      <c r="O11" t="s">
        <v>852</v>
      </c>
      <c r="P11" t="s">
        <v>852</v>
      </c>
      <c r="Q11" t="s">
        <v>852</v>
      </c>
      <c r="S11" t="s">
        <v>852</v>
      </c>
      <c r="T11" t="s">
        <v>852</v>
      </c>
      <c r="U11" t="s">
        <v>852</v>
      </c>
      <c r="V11" t="s">
        <v>852</v>
      </c>
      <c r="W11" t="s">
        <v>852</v>
      </c>
      <c r="X11" t="s">
        <v>852</v>
      </c>
      <c r="Y11" t="s">
        <v>852</v>
      </c>
      <c r="Z11" t="s">
        <v>852</v>
      </c>
      <c r="AA11" t="s">
        <v>852</v>
      </c>
      <c r="AB11" t="s">
        <v>852</v>
      </c>
      <c r="AC11" t="s">
        <v>852</v>
      </c>
      <c r="AD11" t="s">
        <v>852</v>
      </c>
      <c r="AE11" t="s">
        <v>852</v>
      </c>
      <c r="AF11" t="s">
        <v>852</v>
      </c>
      <c r="AG11" t="s">
        <v>852</v>
      </c>
      <c r="AH11" t="s">
        <v>852</v>
      </c>
      <c r="AI11" t="s">
        <v>852</v>
      </c>
      <c r="AJ11" t="s">
        <v>852</v>
      </c>
      <c r="AK11" t="s">
        <v>852</v>
      </c>
      <c r="AL11" t="s">
        <v>852</v>
      </c>
      <c r="AM11" t="s">
        <v>852</v>
      </c>
      <c r="AN11" t="s">
        <v>852</v>
      </c>
      <c r="AO11" t="s">
        <v>852</v>
      </c>
      <c r="AP11" t="s">
        <v>852</v>
      </c>
      <c r="AQ11" t="s">
        <v>852</v>
      </c>
      <c r="AR11" t="s">
        <v>852</v>
      </c>
      <c r="AS11" t="s">
        <v>852</v>
      </c>
      <c r="AT11" t="s">
        <v>852</v>
      </c>
      <c r="AU11" t="s">
        <v>852</v>
      </c>
      <c r="AV11" t="s">
        <v>852</v>
      </c>
      <c r="AW11" t="s">
        <v>852</v>
      </c>
      <c r="AX11" t="s">
        <v>852</v>
      </c>
      <c r="AY11" t="s">
        <v>852</v>
      </c>
      <c r="AZ11" t="s">
        <v>852</v>
      </c>
      <c r="BA11" t="s">
        <v>852</v>
      </c>
      <c r="BB11" t="s">
        <v>852</v>
      </c>
      <c r="BC11" t="s">
        <v>852</v>
      </c>
      <c r="BD11" t="s">
        <v>852</v>
      </c>
      <c r="BE11" t="s">
        <v>852</v>
      </c>
      <c r="BF11" t="s">
        <v>852</v>
      </c>
      <c r="BG11" t="s">
        <v>852</v>
      </c>
      <c r="BH11" t="s">
        <v>852</v>
      </c>
      <c r="BI11" t="s">
        <v>852</v>
      </c>
      <c r="BJ11" t="s">
        <v>852</v>
      </c>
      <c r="BK11" t="s">
        <v>852</v>
      </c>
      <c r="BL11" t="s">
        <v>852</v>
      </c>
      <c r="BM11" t="s">
        <v>852</v>
      </c>
      <c r="BN11" t="s">
        <v>852</v>
      </c>
      <c r="BO11" t="s">
        <v>852</v>
      </c>
      <c r="BP11" t="s">
        <v>852</v>
      </c>
      <c r="BQ11" t="s">
        <v>852</v>
      </c>
      <c r="BR11" t="s">
        <v>852</v>
      </c>
      <c r="BS11" t="s">
        <v>852</v>
      </c>
      <c r="BT11" t="s">
        <v>852</v>
      </c>
      <c r="BU11" t="s">
        <v>852</v>
      </c>
      <c r="BV11" t="s">
        <v>852</v>
      </c>
      <c r="BW11" t="s">
        <v>852</v>
      </c>
      <c r="BX11" t="s">
        <v>852</v>
      </c>
      <c r="BY11" t="s">
        <v>852</v>
      </c>
      <c r="BZ11" t="s">
        <v>852</v>
      </c>
      <c r="CA11" t="s">
        <v>852</v>
      </c>
      <c r="CB11" t="s">
        <v>852</v>
      </c>
      <c r="CC11" t="s">
        <v>852</v>
      </c>
      <c r="CD11" t="s">
        <v>852</v>
      </c>
      <c r="CE11" t="s">
        <v>852</v>
      </c>
      <c r="CF11" t="s">
        <v>852</v>
      </c>
      <c r="CG11" t="s">
        <v>852</v>
      </c>
      <c r="CH11" t="s">
        <v>852</v>
      </c>
      <c r="CI11" t="s">
        <v>852</v>
      </c>
      <c r="CJ11" t="s">
        <v>852</v>
      </c>
      <c r="CK11" t="s">
        <v>852</v>
      </c>
      <c r="CL11" t="s">
        <v>852</v>
      </c>
      <c r="CM11" t="s">
        <v>852</v>
      </c>
      <c r="CN11" t="s">
        <v>852</v>
      </c>
      <c r="CO11" t="s">
        <v>852</v>
      </c>
      <c r="CP11" t="s">
        <v>852</v>
      </c>
      <c r="CQ11" t="s">
        <v>852</v>
      </c>
      <c r="CR11" t="s">
        <v>852</v>
      </c>
      <c r="CS11" t="s">
        <v>852</v>
      </c>
      <c r="CT11" t="s">
        <v>852</v>
      </c>
      <c r="CU11" t="s">
        <v>852</v>
      </c>
      <c r="CV11" t="s">
        <v>852</v>
      </c>
      <c r="CW11" t="s">
        <v>852</v>
      </c>
      <c r="CX11" t="s">
        <v>852</v>
      </c>
      <c r="CY11" t="s">
        <v>852</v>
      </c>
      <c r="CZ11" t="s">
        <v>852</v>
      </c>
      <c r="DA11" t="s">
        <v>852</v>
      </c>
      <c r="DB11" t="s">
        <v>852</v>
      </c>
      <c r="DC11" t="s">
        <v>852</v>
      </c>
      <c r="DD11" t="s">
        <v>852</v>
      </c>
      <c r="DE11" t="s">
        <v>852</v>
      </c>
      <c r="DF11" t="s">
        <v>852</v>
      </c>
      <c r="DG11" t="s">
        <v>852</v>
      </c>
      <c r="DH11" t="s">
        <v>852</v>
      </c>
      <c r="DI11" t="s">
        <v>852</v>
      </c>
      <c r="DJ11" t="s">
        <v>852</v>
      </c>
      <c r="DK11" t="s">
        <v>852</v>
      </c>
      <c r="DL11" t="s">
        <v>852</v>
      </c>
      <c r="DM11" t="s">
        <v>852</v>
      </c>
      <c r="DN11" t="s">
        <v>852</v>
      </c>
      <c r="DO11" t="s">
        <v>852</v>
      </c>
      <c r="DP11" t="s">
        <v>852</v>
      </c>
      <c r="DQ11" t="s">
        <v>852</v>
      </c>
      <c r="DR11" t="s">
        <v>852</v>
      </c>
      <c r="DS11" t="s">
        <v>852</v>
      </c>
      <c r="DT11" t="s">
        <v>852</v>
      </c>
      <c r="DU11" t="s">
        <v>852</v>
      </c>
      <c r="DV11" t="s">
        <v>852</v>
      </c>
      <c r="DW11" t="s">
        <v>852</v>
      </c>
      <c r="DX11" t="s">
        <v>852</v>
      </c>
      <c r="DY11" t="s">
        <v>852</v>
      </c>
      <c r="DZ11" t="s">
        <v>852</v>
      </c>
      <c r="EA11" t="s">
        <v>852</v>
      </c>
      <c r="EB11" t="s">
        <v>852</v>
      </c>
      <c r="EC11" t="s">
        <v>852</v>
      </c>
      <c r="ED11" t="s">
        <v>852</v>
      </c>
      <c r="EE11" t="s">
        <v>852</v>
      </c>
      <c r="EF11" t="s">
        <v>852</v>
      </c>
      <c r="EG11" t="s">
        <v>852</v>
      </c>
      <c r="EH11" t="s">
        <v>852</v>
      </c>
      <c r="EI11" t="s">
        <v>852</v>
      </c>
      <c r="EJ11" t="s">
        <v>852</v>
      </c>
      <c r="EK11" t="s">
        <v>852</v>
      </c>
      <c r="EL11" t="s">
        <v>852</v>
      </c>
      <c r="EM11" t="s">
        <v>852</v>
      </c>
      <c r="EN11" t="s">
        <v>852</v>
      </c>
      <c r="EO11" t="s">
        <v>852</v>
      </c>
      <c r="EP11" t="s">
        <v>852</v>
      </c>
      <c r="EQ11" t="s">
        <v>852</v>
      </c>
      <c r="ER11" t="s">
        <v>852</v>
      </c>
      <c r="ES11" t="s">
        <v>852</v>
      </c>
      <c r="ET11" t="s">
        <v>852</v>
      </c>
      <c r="EU11" t="s">
        <v>852</v>
      </c>
      <c r="EV11" t="s">
        <v>852</v>
      </c>
      <c r="EW11" t="s">
        <v>852</v>
      </c>
      <c r="EX11" t="s">
        <v>852</v>
      </c>
      <c r="EY11" t="s">
        <v>852</v>
      </c>
      <c r="EZ11" t="s">
        <v>852</v>
      </c>
      <c r="FA11" t="s">
        <v>852</v>
      </c>
      <c r="FB11" t="s">
        <v>852</v>
      </c>
      <c r="FC11" t="s">
        <v>852</v>
      </c>
      <c r="FD11" t="s">
        <v>852</v>
      </c>
      <c r="FE11" t="s">
        <v>852</v>
      </c>
      <c r="FF11" t="s">
        <v>852</v>
      </c>
      <c r="FG11" t="s">
        <v>852</v>
      </c>
      <c r="FH11" t="s">
        <v>852</v>
      </c>
      <c r="FI11" t="s">
        <v>852</v>
      </c>
      <c r="FJ11" t="s">
        <v>852</v>
      </c>
      <c r="FK11" t="s">
        <v>852</v>
      </c>
      <c r="FL11" t="s">
        <v>852</v>
      </c>
      <c r="FM11" t="s">
        <v>852</v>
      </c>
      <c r="FN11" t="s">
        <v>852</v>
      </c>
      <c r="FO11" t="s">
        <v>852</v>
      </c>
      <c r="FP11" t="s">
        <v>852</v>
      </c>
      <c r="FQ11" t="s">
        <v>852</v>
      </c>
      <c r="FR11" t="s">
        <v>852</v>
      </c>
      <c r="FS11" t="s">
        <v>852</v>
      </c>
      <c r="FT11" t="s">
        <v>852</v>
      </c>
      <c r="FU11" t="s">
        <v>852</v>
      </c>
      <c r="FV11" t="s">
        <v>852</v>
      </c>
      <c r="FW11" t="s">
        <v>852</v>
      </c>
      <c r="FX11" t="s">
        <v>852</v>
      </c>
      <c r="FY11" t="s">
        <v>852</v>
      </c>
      <c r="FZ11" s="39" t="s">
        <v>852</v>
      </c>
      <c r="GA11" s="39" t="s">
        <v>852</v>
      </c>
      <c r="GB11" s="39" t="s">
        <v>852</v>
      </c>
      <c r="GC11" s="39" t="s">
        <v>852</v>
      </c>
      <c r="GD11" t="s">
        <v>852</v>
      </c>
      <c r="GE11" t="s">
        <v>852</v>
      </c>
      <c r="GF11" t="s">
        <v>852</v>
      </c>
      <c r="GG11" t="s">
        <v>852</v>
      </c>
      <c r="GH11" t="s">
        <v>852</v>
      </c>
      <c r="GI11" t="s">
        <v>852</v>
      </c>
      <c r="GJ11" t="s">
        <v>852</v>
      </c>
      <c r="GK11" t="s">
        <v>852</v>
      </c>
      <c r="GL11" t="s">
        <v>852</v>
      </c>
      <c r="GM11" t="s">
        <v>852</v>
      </c>
      <c r="GN11" t="s">
        <v>852</v>
      </c>
      <c r="GO11" t="s">
        <v>852</v>
      </c>
      <c r="GP11" t="s">
        <v>852</v>
      </c>
      <c r="GQ11" t="s">
        <v>852</v>
      </c>
      <c r="GR11" t="s">
        <v>852</v>
      </c>
      <c r="GS11" t="s">
        <v>852</v>
      </c>
      <c r="GT11" t="s">
        <v>852</v>
      </c>
      <c r="GU11" t="s">
        <v>852</v>
      </c>
      <c r="GV11" t="s">
        <v>852</v>
      </c>
      <c r="GW11" t="s">
        <v>852</v>
      </c>
      <c r="GX11" t="s">
        <v>852</v>
      </c>
      <c r="GY11" t="s">
        <v>852</v>
      </c>
      <c r="GZ11" t="s">
        <v>852</v>
      </c>
      <c r="HA11" t="s">
        <v>852</v>
      </c>
      <c r="HB11" t="s">
        <v>852</v>
      </c>
    </row>
    <row r="12" spans="1:210" ht="15" customHeight="1" x14ac:dyDescent="0.2">
      <c r="B12" t="s">
        <v>638</v>
      </c>
      <c r="C12" t="s">
        <v>638</v>
      </c>
      <c r="D12" t="s">
        <v>638</v>
      </c>
      <c r="E12" t="s">
        <v>638</v>
      </c>
      <c r="F12" t="s">
        <v>638</v>
      </c>
      <c r="G12" t="s">
        <v>638</v>
      </c>
      <c r="H12" t="s">
        <v>638</v>
      </c>
      <c r="I12" t="s">
        <v>638</v>
      </c>
      <c r="J12" t="s">
        <v>638</v>
      </c>
      <c r="K12" t="s">
        <v>638</v>
      </c>
      <c r="L12" t="s">
        <v>638</v>
      </c>
      <c r="M12" t="s">
        <v>638</v>
      </c>
      <c r="N12" t="s">
        <v>638</v>
      </c>
      <c r="O12" t="s">
        <v>638</v>
      </c>
      <c r="P12" t="s">
        <v>638</v>
      </c>
      <c r="Q12" t="s">
        <v>638</v>
      </c>
      <c r="S12" t="s">
        <v>638</v>
      </c>
      <c r="T12" t="s">
        <v>638</v>
      </c>
      <c r="U12" t="s">
        <v>638</v>
      </c>
      <c r="V12" t="s">
        <v>638</v>
      </c>
      <c r="W12" t="s">
        <v>638</v>
      </c>
      <c r="X12" t="s">
        <v>638</v>
      </c>
      <c r="Y12" t="s">
        <v>638</v>
      </c>
      <c r="Z12" t="s">
        <v>638</v>
      </c>
      <c r="AA12" t="s">
        <v>638</v>
      </c>
      <c r="AB12" t="s">
        <v>638</v>
      </c>
      <c r="AC12" t="s">
        <v>638</v>
      </c>
      <c r="AD12" t="s">
        <v>638</v>
      </c>
      <c r="AE12" t="s">
        <v>638</v>
      </c>
      <c r="AF12" t="s">
        <v>638</v>
      </c>
      <c r="AG12" t="s">
        <v>638</v>
      </c>
      <c r="AH12" t="s">
        <v>638</v>
      </c>
      <c r="AI12" t="s">
        <v>638</v>
      </c>
      <c r="AJ12" t="s">
        <v>638</v>
      </c>
      <c r="AK12" t="s">
        <v>638</v>
      </c>
      <c r="AL12" t="s">
        <v>638</v>
      </c>
      <c r="AM12" t="s">
        <v>638</v>
      </c>
      <c r="AN12" t="s">
        <v>638</v>
      </c>
      <c r="AO12" t="s">
        <v>638</v>
      </c>
      <c r="AP12" t="s">
        <v>638</v>
      </c>
      <c r="AQ12" t="s">
        <v>638</v>
      </c>
      <c r="AR12" t="s">
        <v>638</v>
      </c>
      <c r="AS12" t="s">
        <v>638</v>
      </c>
      <c r="AT12" t="s">
        <v>638</v>
      </c>
      <c r="AU12" t="s">
        <v>638</v>
      </c>
      <c r="AV12" t="s">
        <v>638</v>
      </c>
      <c r="AW12" t="s">
        <v>638</v>
      </c>
      <c r="AX12" t="s">
        <v>638</v>
      </c>
      <c r="AY12" t="s">
        <v>638</v>
      </c>
      <c r="AZ12" t="s">
        <v>638</v>
      </c>
      <c r="BA12" t="s">
        <v>638</v>
      </c>
      <c r="BB12" t="s">
        <v>638</v>
      </c>
      <c r="BC12" t="s">
        <v>638</v>
      </c>
      <c r="BD12" t="s">
        <v>638</v>
      </c>
      <c r="BE12" t="s">
        <v>638</v>
      </c>
      <c r="BF12" t="s">
        <v>638</v>
      </c>
      <c r="BG12" t="s">
        <v>638</v>
      </c>
      <c r="BH12" t="s">
        <v>638</v>
      </c>
      <c r="BI12" t="s">
        <v>638</v>
      </c>
      <c r="BJ12" t="s">
        <v>638</v>
      </c>
      <c r="BK12" t="s">
        <v>638</v>
      </c>
      <c r="BL12" t="s">
        <v>638</v>
      </c>
      <c r="BM12" t="s">
        <v>638</v>
      </c>
      <c r="BN12" t="s">
        <v>638</v>
      </c>
      <c r="BO12" t="s">
        <v>638</v>
      </c>
      <c r="BP12" t="s">
        <v>638</v>
      </c>
      <c r="BQ12" t="s">
        <v>638</v>
      </c>
      <c r="BR12" t="s">
        <v>638</v>
      </c>
      <c r="BS12" t="s">
        <v>638</v>
      </c>
      <c r="BT12" t="s">
        <v>638</v>
      </c>
      <c r="BU12" t="s">
        <v>638</v>
      </c>
      <c r="BV12" t="s">
        <v>638</v>
      </c>
      <c r="BW12" t="s">
        <v>638</v>
      </c>
      <c r="BX12" t="s">
        <v>638</v>
      </c>
      <c r="BY12" t="s">
        <v>638</v>
      </c>
      <c r="BZ12" t="s">
        <v>638</v>
      </c>
      <c r="CA12" t="s">
        <v>638</v>
      </c>
      <c r="CB12" t="s">
        <v>638</v>
      </c>
      <c r="CC12" t="s">
        <v>638</v>
      </c>
      <c r="CD12" t="s">
        <v>638</v>
      </c>
      <c r="CE12" t="s">
        <v>638</v>
      </c>
      <c r="CF12" t="s">
        <v>638</v>
      </c>
      <c r="CG12" t="s">
        <v>638</v>
      </c>
      <c r="CH12" t="s">
        <v>638</v>
      </c>
      <c r="CI12" t="s">
        <v>638</v>
      </c>
      <c r="CJ12" t="s">
        <v>638</v>
      </c>
      <c r="CK12" t="s">
        <v>638</v>
      </c>
      <c r="CL12" t="s">
        <v>638</v>
      </c>
      <c r="CM12" t="s">
        <v>638</v>
      </c>
      <c r="CN12" t="s">
        <v>638</v>
      </c>
      <c r="CO12" t="s">
        <v>638</v>
      </c>
      <c r="CP12" t="s">
        <v>638</v>
      </c>
      <c r="CQ12" t="s">
        <v>638</v>
      </c>
      <c r="CR12" t="s">
        <v>638</v>
      </c>
      <c r="CS12" t="s">
        <v>638</v>
      </c>
      <c r="CT12" t="s">
        <v>638</v>
      </c>
      <c r="CU12" t="s">
        <v>638</v>
      </c>
      <c r="CV12" t="s">
        <v>638</v>
      </c>
      <c r="CW12" t="s">
        <v>638</v>
      </c>
      <c r="CX12" t="s">
        <v>638</v>
      </c>
      <c r="CY12" t="s">
        <v>638</v>
      </c>
      <c r="CZ12" t="s">
        <v>638</v>
      </c>
      <c r="DA12" t="s">
        <v>638</v>
      </c>
      <c r="DB12" t="s">
        <v>638</v>
      </c>
      <c r="DC12" t="s">
        <v>638</v>
      </c>
      <c r="DD12" t="s">
        <v>638</v>
      </c>
      <c r="DE12" t="s">
        <v>638</v>
      </c>
      <c r="DF12" t="s">
        <v>638</v>
      </c>
      <c r="DG12" t="s">
        <v>638</v>
      </c>
      <c r="DH12" t="s">
        <v>638</v>
      </c>
      <c r="DI12" t="s">
        <v>638</v>
      </c>
      <c r="DJ12" t="s">
        <v>638</v>
      </c>
      <c r="DK12" t="s">
        <v>638</v>
      </c>
      <c r="DL12" t="s">
        <v>638</v>
      </c>
      <c r="DM12" t="s">
        <v>638</v>
      </c>
      <c r="DN12" t="s">
        <v>638</v>
      </c>
      <c r="DO12" t="s">
        <v>638</v>
      </c>
      <c r="DP12" t="s">
        <v>638</v>
      </c>
      <c r="DQ12" t="s">
        <v>638</v>
      </c>
      <c r="DR12" t="s">
        <v>638</v>
      </c>
      <c r="DS12" t="s">
        <v>638</v>
      </c>
      <c r="DT12" t="s">
        <v>638</v>
      </c>
      <c r="DU12" t="s">
        <v>638</v>
      </c>
      <c r="DV12" t="s">
        <v>638</v>
      </c>
      <c r="DW12" t="s">
        <v>638</v>
      </c>
      <c r="DX12" t="s">
        <v>638</v>
      </c>
      <c r="DY12" t="s">
        <v>638</v>
      </c>
      <c r="DZ12" t="s">
        <v>638</v>
      </c>
      <c r="EA12" t="s">
        <v>638</v>
      </c>
      <c r="EB12" t="s">
        <v>638</v>
      </c>
      <c r="EC12" t="s">
        <v>638</v>
      </c>
      <c r="ED12" t="s">
        <v>638</v>
      </c>
      <c r="EE12" t="s">
        <v>638</v>
      </c>
      <c r="EF12" t="s">
        <v>638</v>
      </c>
      <c r="EG12" t="s">
        <v>638</v>
      </c>
      <c r="EH12" t="s">
        <v>638</v>
      </c>
      <c r="EI12" t="s">
        <v>638</v>
      </c>
      <c r="EJ12" t="s">
        <v>638</v>
      </c>
      <c r="EK12" t="s">
        <v>638</v>
      </c>
      <c r="EL12" t="s">
        <v>638</v>
      </c>
      <c r="EM12" t="s">
        <v>638</v>
      </c>
      <c r="EN12" t="s">
        <v>638</v>
      </c>
      <c r="EO12" t="s">
        <v>638</v>
      </c>
      <c r="EP12" t="s">
        <v>638</v>
      </c>
      <c r="EQ12" t="s">
        <v>638</v>
      </c>
      <c r="ER12" t="s">
        <v>638</v>
      </c>
      <c r="ES12" t="s">
        <v>638</v>
      </c>
      <c r="ET12" t="s">
        <v>638</v>
      </c>
      <c r="EU12" t="s">
        <v>638</v>
      </c>
      <c r="EV12" t="s">
        <v>638</v>
      </c>
      <c r="EW12" t="s">
        <v>638</v>
      </c>
      <c r="EX12" t="s">
        <v>638</v>
      </c>
      <c r="EY12" t="s">
        <v>638</v>
      </c>
      <c r="EZ12" t="s">
        <v>638</v>
      </c>
      <c r="FA12" t="s">
        <v>638</v>
      </c>
      <c r="FB12" t="s">
        <v>638</v>
      </c>
      <c r="FC12" t="s">
        <v>638</v>
      </c>
      <c r="FD12" t="s">
        <v>638</v>
      </c>
      <c r="FE12" t="s">
        <v>638</v>
      </c>
      <c r="FF12" t="s">
        <v>638</v>
      </c>
      <c r="FG12" t="s">
        <v>638</v>
      </c>
      <c r="FH12" t="s">
        <v>638</v>
      </c>
      <c r="FI12" t="s">
        <v>638</v>
      </c>
      <c r="FJ12" t="s">
        <v>638</v>
      </c>
      <c r="FK12" t="s">
        <v>638</v>
      </c>
      <c r="FL12" t="s">
        <v>638</v>
      </c>
      <c r="FM12" t="s">
        <v>638</v>
      </c>
      <c r="FN12" t="s">
        <v>638</v>
      </c>
      <c r="FO12" t="s">
        <v>638</v>
      </c>
      <c r="FP12" t="s">
        <v>638</v>
      </c>
      <c r="FQ12" t="s">
        <v>638</v>
      </c>
      <c r="FR12" t="s">
        <v>638</v>
      </c>
      <c r="FS12" t="s">
        <v>638</v>
      </c>
      <c r="FT12" t="s">
        <v>638</v>
      </c>
      <c r="FU12" t="s">
        <v>638</v>
      </c>
      <c r="FV12" t="s">
        <v>638</v>
      </c>
      <c r="FW12" t="s">
        <v>638</v>
      </c>
      <c r="FX12" t="s">
        <v>638</v>
      </c>
      <c r="FY12" t="s">
        <v>638</v>
      </c>
      <c r="FZ12" s="39" t="s">
        <v>638</v>
      </c>
      <c r="GA12" s="39" t="s">
        <v>638</v>
      </c>
      <c r="GB12" s="39" t="s">
        <v>638</v>
      </c>
      <c r="GC12" s="39" t="s">
        <v>638</v>
      </c>
      <c r="GD12" t="s">
        <v>638</v>
      </c>
      <c r="GE12" t="s">
        <v>638</v>
      </c>
      <c r="GF12" t="s">
        <v>638</v>
      </c>
      <c r="GG12" t="s">
        <v>638</v>
      </c>
      <c r="GH12" t="s">
        <v>638</v>
      </c>
      <c r="GI12" t="s">
        <v>638</v>
      </c>
      <c r="GJ12" t="s">
        <v>638</v>
      </c>
      <c r="GK12" t="s">
        <v>638</v>
      </c>
      <c r="GL12" t="s">
        <v>638</v>
      </c>
      <c r="GM12" t="s">
        <v>638</v>
      </c>
      <c r="GN12" t="s">
        <v>638</v>
      </c>
      <c r="GO12" t="s">
        <v>638</v>
      </c>
      <c r="GP12" t="s">
        <v>638</v>
      </c>
      <c r="GQ12" t="s">
        <v>638</v>
      </c>
      <c r="GR12" t="s">
        <v>638</v>
      </c>
      <c r="GS12" t="s">
        <v>638</v>
      </c>
      <c r="GT12" t="s">
        <v>638</v>
      </c>
      <c r="GU12" t="s">
        <v>638</v>
      </c>
      <c r="GV12" t="s">
        <v>638</v>
      </c>
      <c r="GW12" t="s">
        <v>638</v>
      </c>
      <c r="GX12" t="s">
        <v>638</v>
      </c>
      <c r="GY12" t="s">
        <v>638</v>
      </c>
      <c r="GZ12" t="s">
        <v>638</v>
      </c>
      <c r="HA12" t="s">
        <v>638</v>
      </c>
      <c r="HB12" t="s">
        <v>638</v>
      </c>
    </row>
    <row r="13" spans="1:210" ht="15" customHeight="1" x14ac:dyDescent="0.2">
      <c r="A13" s="43" t="s">
        <v>853</v>
      </c>
      <c r="B13" s="44">
        <v>13378</v>
      </c>
      <c r="C13" s="41">
        <v>13470</v>
      </c>
      <c r="D13" s="41">
        <v>9742</v>
      </c>
      <c r="E13" s="41">
        <v>7744</v>
      </c>
      <c r="F13" s="41">
        <v>7743</v>
      </c>
      <c r="G13" s="41">
        <v>6950</v>
      </c>
      <c r="H13" s="41">
        <v>9398</v>
      </c>
      <c r="I13" s="41">
        <v>12509</v>
      </c>
      <c r="J13" s="41">
        <v>11719</v>
      </c>
      <c r="K13" s="41">
        <v>15370</v>
      </c>
      <c r="L13" s="41">
        <v>14083</v>
      </c>
      <c r="M13" s="41">
        <v>16654</v>
      </c>
      <c r="N13" s="41">
        <v>18991</v>
      </c>
      <c r="O13" s="41">
        <v>18803</v>
      </c>
      <c r="P13" s="41">
        <v>20405</v>
      </c>
      <c r="Q13" s="41">
        <v>21809</v>
      </c>
      <c r="S13" s="41">
        <v>954</v>
      </c>
      <c r="T13" s="41">
        <v>1181</v>
      </c>
      <c r="U13" s="41">
        <v>1111</v>
      </c>
      <c r="V13" s="41">
        <v>1182</v>
      </c>
      <c r="W13" s="41">
        <v>1341</v>
      </c>
      <c r="X13" s="41">
        <v>950</v>
      </c>
      <c r="Y13" s="41">
        <v>924</v>
      </c>
      <c r="Z13" s="41">
        <v>1083</v>
      </c>
      <c r="AA13" s="41">
        <v>969</v>
      </c>
      <c r="AB13" s="41">
        <v>1278</v>
      </c>
      <c r="AC13" s="41">
        <v>977</v>
      </c>
      <c r="AD13" s="41">
        <v>1428</v>
      </c>
      <c r="AE13" s="41">
        <v>891</v>
      </c>
      <c r="AF13" s="41">
        <v>1063</v>
      </c>
      <c r="AG13" s="41">
        <v>1175</v>
      </c>
      <c r="AH13" s="41">
        <v>1203</v>
      </c>
      <c r="AI13" s="41">
        <v>1135</v>
      </c>
      <c r="AJ13" s="41">
        <v>697</v>
      </c>
      <c r="AK13" s="41">
        <v>1165</v>
      </c>
      <c r="AL13" s="41">
        <v>865</v>
      </c>
      <c r="AM13" s="41">
        <v>1641</v>
      </c>
      <c r="AN13" s="41">
        <v>1113</v>
      </c>
      <c r="AO13" s="41">
        <v>968</v>
      </c>
      <c r="AP13" s="41">
        <v>1554</v>
      </c>
      <c r="AQ13" s="41">
        <v>755</v>
      </c>
      <c r="AR13" s="41">
        <v>1088</v>
      </c>
      <c r="AS13" s="41">
        <v>963</v>
      </c>
      <c r="AT13" s="41">
        <v>878</v>
      </c>
      <c r="AU13" s="41">
        <v>1012</v>
      </c>
      <c r="AV13" s="41">
        <v>580</v>
      </c>
      <c r="AW13" s="41">
        <v>683</v>
      </c>
      <c r="AX13" s="41">
        <v>925</v>
      </c>
      <c r="AY13" s="41">
        <v>837</v>
      </c>
      <c r="AZ13" s="41">
        <v>721</v>
      </c>
      <c r="BA13" s="41">
        <v>673</v>
      </c>
      <c r="BB13" s="41">
        <v>627</v>
      </c>
      <c r="BC13" s="41">
        <v>531</v>
      </c>
      <c r="BD13" s="41">
        <v>578</v>
      </c>
      <c r="BE13" s="41">
        <v>991</v>
      </c>
      <c r="BF13" s="41">
        <v>600</v>
      </c>
      <c r="BG13" s="41">
        <v>550</v>
      </c>
      <c r="BH13" s="41">
        <v>500</v>
      </c>
      <c r="BI13" s="41">
        <v>475</v>
      </c>
      <c r="BJ13" s="41">
        <v>453</v>
      </c>
      <c r="BK13" s="41">
        <v>690</v>
      </c>
      <c r="BL13" s="41">
        <v>607</v>
      </c>
      <c r="BM13" s="41">
        <v>720</v>
      </c>
      <c r="BN13" s="41">
        <v>1049</v>
      </c>
      <c r="BO13" s="41">
        <v>850</v>
      </c>
      <c r="BP13" s="41">
        <v>517</v>
      </c>
      <c r="BQ13" s="41">
        <v>619</v>
      </c>
      <c r="BR13" s="41">
        <v>665</v>
      </c>
      <c r="BS13" s="41">
        <v>543</v>
      </c>
      <c r="BT13" s="41">
        <v>663</v>
      </c>
      <c r="BU13" s="41">
        <v>412</v>
      </c>
      <c r="BV13" s="41">
        <v>689</v>
      </c>
      <c r="BW13" s="41">
        <v>559</v>
      </c>
      <c r="BX13" s="41">
        <v>663</v>
      </c>
      <c r="BY13" s="41">
        <v>715</v>
      </c>
      <c r="BZ13" s="41">
        <v>848</v>
      </c>
      <c r="CA13" s="41">
        <v>436</v>
      </c>
      <c r="CB13" s="41">
        <v>564</v>
      </c>
      <c r="CC13" s="41">
        <v>676</v>
      </c>
      <c r="CD13" s="41">
        <v>733</v>
      </c>
      <c r="CE13" s="41">
        <v>551</v>
      </c>
      <c r="CF13" s="41">
        <v>418</v>
      </c>
      <c r="CG13" s="41">
        <v>501</v>
      </c>
      <c r="CH13" s="41">
        <v>446</v>
      </c>
      <c r="CI13" s="41">
        <v>632</v>
      </c>
      <c r="CJ13" s="41">
        <v>544</v>
      </c>
      <c r="CK13" s="41">
        <v>846</v>
      </c>
      <c r="CL13" s="41">
        <v>603</v>
      </c>
      <c r="CM13" s="41">
        <v>481</v>
      </c>
      <c r="CN13" s="41">
        <v>698</v>
      </c>
      <c r="CO13" s="41">
        <v>649</v>
      </c>
      <c r="CP13" s="41">
        <v>816</v>
      </c>
      <c r="CQ13" s="41">
        <v>740</v>
      </c>
      <c r="CR13" s="41">
        <v>621</v>
      </c>
      <c r="CS13" s="41">
        <v>693</v>
      </c>
      <c r="CT13" s="41">
        <v>733</v>
      </c>
      <c r="CU13" s="41">
        <v>1084</v>
      </c>
      <c r="CV13" s="41">
        <v>913</v>
      </c>
      <c r="CW13" s="41">
        <v>913</v>
      </c>
      <c r="CX13" s="41">
        <v>1057</v>
      </c>
      <c r="CY13" s="41">
        <v>1015</v>
      </c>
      <c r="CZ13" s="41">
        <v>1095</v>
      </c>
      <c r="DA13" s="41">
        <v>826</v>
      </c>
      <c r="DB13" s="41">
        <v>958</v>
      </c>
      <c r="DC13" s="41">
        <v>1054</v>
      </c>
      <c r="DD13" s="41">
        <v>737</v>
      </c>
      <c r="DE13" s="41">
        <v>905</v>
      </c>
      <c r="DF13" s="41">
        <v>895</v>
      </c>
      <c r="DG13" s="41">
        <v>841</v>
      </c>
      <c r="DH13" s="41">
        <v>1147</v>
      </c>
      <c r="DI13" s="41">
        <v>1764</v>
      </c>
      <c r="DJ13" s="41">
        <v>1272</v>
      </c>
      <c r="DK13" s="41">
        <v>651</v>
      </c>
      <c r="DL13" s="41">
        <v>1372</v>
      </c>
      <c r="DM13" s="41">
        <v>991</v>
      </c>
      <c r="DN13" s="41">
        <v>809</v>
      </c>
      <c r="DO13" s="41">
        <v>840</v>
      </c>
      <c r="DP13" s="41">
        <v>782</v>
      </c>
      <c r="DQ13" s="41">
        <v>863</v>
      </c>
      <c r="DR13" s="41">
        <v>961</v>
      </c>
      <c r="DS13" s="41">
        <v>1209</v>
      </c>
      <c r="DT13" s="41">
        <v>1295</v>
      </c>
      <c r="DU13" s="41">
        <v>938</v>
      </c>
      <c r="DV13" s="41">
        <v>1008</v>
      </c>
      <c r="DW13" s="41">
        <v>1097</v>
      </c>
      <c r="DX13" s="41">
        <v>1437</v>
      </c>
      <c r="DY13" s="41">
        <v>1597</v>
      </c>
      <c r="DZ13" s="41">
        <v>1106</v>
      </c>
      <c r="EA13" s="41">
        <v>1375</v>
      </c>
      <c r="EB13" s="41">
        <v>1043</v>
      </c>
      <c r="EC13" s="41">
        <v>1209</v>
      </c>
      <c r="ED13" s="41">
        <v>1137</v>
      </c>
      <c r="EE13" s="41">
        <v>1317</v>
      </c>
      <c r="EF13" s="41">
        <v>1365</v>
      </c>
      <c r="EG13" s="41">
        <v>1049</v>
      </c>
      <c r="EH13" s="41">
        <v>1638</v>
      </c>
      <c r="EI13" s="41">
        <v>1137</v>
      </c>
      <c r="EJ13" s="41">
        <v>1115</v>
      </c>
      <c r="EK13" s="41">
        <v>822</v>
      </c>
      <c r="EL13" s="41">
        <v>1131</v>
      </c>
      <c r="EM13" s="41">
        <v>1099</v>
      </c>
      <c r="EN13" s="41">
        <v>1128</v>
      </c>
      <c r="EO13" s="41">
        <v>861</v>
      </c>
      <c r="EP13" s="41">
        <v>1184</v>
      </c>
      <c r="EQ13" s="41">
        <v>1495</v>
      </c>
      <c r="ER13" s="41">
        <v>1738</v>
      </c>
      <c r="ES13" s="41">
        <v>1146</v>
      </c>
      <c r="ET13" s="41">
        <v>1227</v>
      </c>
      <c r="EU13" s="41">
        <v>1059</v>
      </c>
      <c r="EV13" s="41">
        <v>1427</v>
      </c>
      <c r="EW13" s="41">
        <v>1633</v>
      </c>
      <c r="EX13" s="41">
        <v>1332</v>
      </c>
      <c r="EY13" s="41">
        <v>1583</v>
      </c>
      <c r="EZ13" s="41">
        <v>1160</v>
      </c>
      <c r="FA13" s="41">
        <v>1144</v>
      </c>
      <c r="FB13" s="41">
        <v>1298</v>
      </c>
      <c r="FC13" s="41">
        <v>1287</v>
      </c>
      <c r="FD13" s="41">
        <v>1809</v>
      </c>
      <c r="FE13" s="41">
        <v>1458</v>
      </c>
      <c r="FF13" s="41">
        <v>1464</v>
      </c>
      <c r="FG13" s="41">
        <v>1548</v>
      </c>
      <c r="FH13" s="41">
        <v>1661</v>
      </c>
      <c r="FI13" s="41">
        <v>1947</v>
      </c>
      <c r="FJ13" s="41">
        <v>1806</v>
      </c>
      <c r="FK13" s="41">
        <v>1191</v>
      </c>
      <c r="FL13" s="41">
        <v>1390</v>
      </c>
      <c r="FM13" s="41">
        <v>1391</v>
      </c>
      <c r="FN13" s="41">
        <v>1316</v>
      </c>
      <c r="FO13" s="41">
        <v>1500</v>
      </c>
      <c r="FP13" s="41">
        <v>1434</v>
      </c>
      <c r="FQ13" s="41">
        <v>1352</v>
      </c>
      <c r="FR13" s="41">
        <v>2455</v>
      </c>
      <c r="FS13" s="41">
        <v>1396</v>
      </c>
      <c r="FT13" s="41">
        <v>1699</v>
      </c>
      <c r="FU13" s="41">
        <v>1826</v>
      </c>
      <c r="FV13" s="41">
        <v>1590</v>
      </c>
      <c r="FW13" s="41">
        <v>1142</v>
      </c>
      <c r="FX13" s="41">
        <v>1147</v>
      </c>
      <c r="FY13" s="41">
        <v>1138</v>
      </c>
      <c r="FZ13" s="41">
        <v>2044</v>
      </c>
      <c r="GA13" s="41">
        <v>1663</v>
      </c>
      <c r="GB13" s="41">
        <v>1554</v>
      </c>
      <c r="GC13" s="41">
        <v>1751</v>
      </c>
      <c r="GD13" s="41">
        <v>1853</v>
      </c>
      <c r="GE13" s="41">
        <v>1569</v>
      </c>
      <c r="GF13" s="41">
        <v>1756</v>
      </c>
      <c r="GG13" s="41">
        <v>1977</v>
      </c>
      <c r="GH13" s="41">
        <v>1738</v>
      </c>
      <c r="GI13" s="41">
        <v>1731</v>
      </c>
      <c r="GJ13" s="41">
        <v>1816</v>
      </c>
      <c r="GK13" s="41">
        <v>1380</v>
      </c>
      <c r="GL13" s="41">
        <v>1337</v>
      </c>
      <c r="GM13" s="41">
        <v>1827</v>
      </c>
      <c r="GN13" s="41">
        <v>1857</v>
      </c>
      <c r="GO13" s="41">
        <v>1875</v>
      </c>
      <c r="GP13" s="41">
        <v>1542</v>
      </c>
      <c r="GQ13" s="41">
        <v>1468</v>
      </c>
      <c r="GR13" s="41">
        <v>1487</v>
      </c>
      <c r="GS13" s="41">
        <v>1792</v>
      </c>
      <c r="GT13" s="41">
        <v>2326</v>
      </c>
      <c r="GU13" s="41">
        <v>1726</v>
      </c>
      <c r="GV13" s="41">
        <v>1628</v>
      </c>
      <c r="GW13" s="41">
        <v>1561</v>
      </c>
      <c r="GX13" s="41">
        <v>1080</v>
      </c>
      <c r="GY13" s="41">
        <v>3807</v>
      </c>
      <c r="GZ13" s="41">
        <v>2069</v>
      </c>
      <c r="HA13" s="41">
        <v>1632</v>
      </c>
      <c r="HB13" s="41">
        <v>1233</v>
      </c>
    </row>
    <row r="14" spans="1:210" ht="15" customHeight="1" x14ac:dyDescent="0.2">
      <c r="A14" s="39" t="s">
        <v>854</v>
      </c>
    </row>
    <row r="15" spans="1:210" ht="15" customHeight="1" x14ac:dyDescent="0.2">
      <c r="A15" t="s">
        <v>855</v>
      </c>
    </row>
    <row r="16" spans="1:210" ht="15" customHeight="1" x14ac:dyDescent="0.2">
      <c r="A16" t="s">
        <v>856</v>
      </c>
      <c r="B16" s="44">
        <v>4273</v>
      </c>
      <c r="C16" s="41">
        <v>4010</v>
      </c>
      <c r="D16" s="41">
        <v>3230</v>
      </c>
      <c r="E16" s="41">
        <v>2506</v>
      </c>
      <c r="F16" s="41">
        <v>2268</v>
      </c>
      <c r="G16" s="41">
        <v>2070</v>
      </c>
      <c r="H16" s="41">
        <v>2564</v>
      </c>
      <c r="I16" s="41">
        <v>3397</v>
      </c>
      <c r="J16" s="41">
        <v>3533</v>
      </c>
      <c r="K16" s="41">
        <v>3750</v>
      </c>
      <c r="L16" s="41">
        <v>3758</v>
      </c>
      <c r="M16" s="41">
        <v>4238</v>
      </c>
      <c r="N16" s="41">
        <v>4815</v>
      </c>
      <c r="O16" s="41">
        <v>5031</v>
      </c>
      <c r="P16" s="41">
        <v>5123</v>
      </c>
      <c r="Q16" s="41">
        <v>5205</v>
      </c>
      <c r="R16" s="38">
        <v>2.5144927536231898</v>
      </c>
      <c r="S16" s="41">
        <v>315</v>
      </c>
      <c r="T16" s="41">
        <v>377</v>
      </c>
      <c r="U16" s="41">
        <v>380</v>
      </c>
      <c r="V16" s="41">
        <v>353</v>
      </c>
      <c r="W16" s="41">
        <v>390</v>
      </c>
      <c r="X16" s="41">
        <v>308</v>
      </c>
      <c r="Y16" s="41">
        <v>312</v>
      </c>
      <c r="Z16" s="41">
        <v>376</v>
      </c>
      <c r="AA16" s="41">
        <v>397</v>
      </c>
      <c r="AB16" s="41">
        <v>332</v>
      </c>
      <c r="AC16" s="41">
        <v>348</v>
      </c>
      <c r="AD16" s="41">
        <v>385</v>
      </c>
      <c r="AE16" s="41">
        <v>287</v>
      </c>
      <c r="AF16" s="41">
        <v>294</v>
      </c>
      <c r="AG16" s="41">
        <v>411</v>
      </c>
      <c r="AH16" s="41">
        <v>386</v>
      </c>
      <c r="AI16" s="41">
        <v>374</v>
      </c>
      <c r="AJ16" s="41">
        <v>327</v>
      </c>
      <c r="AK16" s="41">
        <v>349</v>
      </c>
      <c r="AL16" s="41">
        <v>295</v>
      </c>
      <c r="AM16" s="41">
        <v>338</v>
      </c>
      <c r="AN16" s="41">
        <v>337</v>
      </c>
      <c r="AO16" s="41">
        <v>286</v>
      </c>
      <c r="AP16" s="41">
        <v>326</v>
      </c>
      <c r="AQ16" s="41">
        <v>240</v>
      </c>
      <c r="AR16" s="41">
        <v>246</v>
      </c>
      <c r="AS16" s="41">
        <v>302</v>
      </c>
      <c r="AT16" s="41">
        <v>258</v>
      </c>
      <c r="AU16" s="41">
        <v>309</v>
      </c>
      <c r="AV16" s="41">
        <v>209</v>
      </c>
      <c r="AW16" s="41">
        <v>278</v>
      </c>
      <c r="AX16" s="41">
        <v>312</v>
      </c>
      <c r="AY16" s="41">
        <v>307</v>
      </c>
      <c r="AZ16" s="41">
        <v>261</v>
      </c>
      <c r="BA16" s="41">
        <v>277</v>
      </c>
      <c r="BB16" s="41">
        <v>231</v>
      </c>
      <c r="BC16" s="41">
        <v>200</v>
      </c>
      <c r="BD16" s="41">
        <v>162</v>
      </c>
      <c r="BE16" s="41">
        <v>212</v>
      </c>
      <c r="BF16" s="41">
        <v>193</v>
      </c>
      <c r="BG16" s="41">
        <v>170</v>
      </c>
      <c r="BH16" s="41">
        <v>160</v>
      </c>
      <c r="BI16" s="41">
        <v>186</v>
      </c>
      <c r="BJ16" s="41">
        <v>162</v>
      </c>
      <c r="BK16" s="41">
        <v>272</v>
      </c>
      <c r="BL16" s="41">
        <v>281</v>
      </c>
      <c r="BM16" s="41">
        <v>262</v>
      </c>
      <c r="BN16" s="41">
        <v>246</v>
      </c>
      <c r="BO16" s="41">
        <v>182</v>
      </c>
      <c r="BP16" s="41">
        <v>204</v>
      </c>
      <c r="BQ16" s="41">
        <v>236</v>
      </c>
      <c r="BR16" s="41">
        <v>211</v>
      </c>
      <c r="BS16" s="41">
        <v>252</v>
      </c>
      <c r="BT16" s="41">
        <v>138</v>
      </c>
      <c r="BU16" s="41">
        <v>159</v>
      </c>
      <c r="BV16" s="41">
        <v>173</v>
      </c>
      <c r="BW16" s="41">
        <v>187</v>
      </c>
      <c r="BX16" s="41">
        <v>179</v>
      </c>
      <c r="BY16" s="41">
        <v>166</v>
      </c>
      <c r="BZ16" s="41">
        <v>181</v>
      </c>
      <c r="CA16" s="41">
        <v>151</v>
      </c>
      <c r="CB16" s="41">
        <v>133</v>
      </c>
      <c r="CC16" s="41">
        <v>192</v>
      </c>
      <c r="CD16" s="41">
        <v>172</v>
      </c>
      <c r="CE16" s="41">
        <v>178</v>
      </c>
      <c r="CF16" s="41">
        <v>165</v>
      </c>
      <c r="CG16" s="41">
        <v>155</v>
      </c>
      <c r="CH16" s="41">
        <v>176</v>
      </c>
      <c r="CI16" s="41">
        <v>192</v>
      </c>
      <c r="CJ16" s="41">
        <v>198</v>
      </c>
      <c r="CK16" s="41">
        <v>185</v>
      </c>
      <c r="CL16" s="41">
        <v>173</v>
      </c>
      <c r="CM16" s="41">
        <v>120</v>
      </c>
      <c r="CN16" s="41">
        <v>181</v>
      </c>
      <c r="CO16" s="41">
        <v>197</v>
      </c>
      <c r="CP16" s="41">
        <v>207</v>
      </c>
      <c r="CQ16" s="41">
        <v>251</v>
      </c>
      <c r="CR16" s="41">
        <v>210</v>
      </c>
      <c r="CS16" s="41">
        <v>208</v>
      </c>
      <c r="CT16" s="41">
        <v>219</v>
      </c>
      <c r="CU16" s="41">
        <v>219</v>
      </c>
      <c r="CV16" s="41">
        <v>254</v>
      </c>
      <c r="CW16" s="41">
        <v>260</v>
      </c>
      <c r="CX16" s="41">
        <v>238</v>
      </c>
      <c r="CY16" s="41">
        <v>228</v>
      </c>
      <c r="CZ16" s="41">
        <v>236</v>
      </c>
      <c r="DA16" s="41">
        <v>272</v>
      </c>
      <c r="DB16" s="41">
        <v>301</v>
      </c>
      <c r="DC16" s="41">
        <v>297</v>
      </c>
      <c r="DD16" s="41">
        <v>271</v>
      </c>
      <c r="DE16" s="41">
        <v>259</v>
      </c>
      <c r="DF16" s="41">
        <v>275</v>
      </c>
      <c r="DG16" s="41">
        <v>328</v>
      </c>
      <c r="DH16" s="41">
        <v>326</v>
      </c>
      <c r="DI16" s="41">
        <v>303</v>
      </c>
      <c r="DJ16" s="41">
        <v>301</v>
      </c>
      <c r="DK16" s="41">
        <v>281</v>
      </c>
      <c r="DL16" s="41">
        <v>317</v>
      </c>
      <c r="DM16" s="41">
        <v>287</v>
      </c>
      <c r="DN16" s="41">
        <v>271</v>
      </c>
      <c r="DO16" s="41">
        <v>307</v>
      </c>
      <c r="DP16" s="41">
        <v>219</v>
      </c>
      <c r="DQ16" s="41">
        <v>257</v>
      </c>
      <c r="DR16" s="41">
        <v>297</v>
      </c>
      <c r="DS16" s="41">
        <v>332</v>
      </c>
      <c r="DT16" s="41">
        <v>376</v>
      </c>
      <c r="DU16" s="41">
        <v>296</v>
      </c>
      <c r="DV16" s="41">
        <v>293</v>
      </c>
      <c r="DW16" s="41">
        <v>243</v>
      </c>
      <c r="DX16" s="41">
        <v>303</v>
      </c>
      <c r="DY16" s="41">
        <v>308</v>
      </c>
      <c r="DZ16" s="41">
        <v>310</v>
      </c>
      <c r="EA16" s="41">
        <v>336</v>
      </c>
      <c r="EB16" s="41">
        <v>278</v>
      </c>
      <c r="EC16" s="41">
        <v>322</v>
      </c>
      <c r="ED16" s="41">
        <v>311</v>
      </c>
      <c r="EE16" s="41">
        <v>393</v>
      </c>
      <c r="EF16" s="41">
        <v>340</v>
      </c>
      <c r="EG16" s="41">
        <v>308</v>
      </c>
      <c r="EH16" s="41">
        <v>298</v>
      </c>
      <c r="EI16" s="41">
        <v>247</v>
      </c>
      <c r="EJ16" s="41">
        <v>308</v>
      </c>
      <c r="EK16" s="41">
        <v>264</v>
      </c>
      <c r="EL16" s="41">
        <v>298</v>
      </c>
      <c r="EM16" s="41">
        <v>298</v>
      </c>
      <c r="EN16" s="41">
        <v>281</v>
      </c>
      <c r="EO16" s="41">
        <v>283</v>
      </c>
      <c r="EP16" s="41">
        <v>311</v>
      </c>
      <c r="EQ16" s="41">
        <v>463</v>
      </c>
      <c r="ER16" s="41">
        <v>341</v>
      </c>
      <c r="ES16" s="41">
        <v>315</v>
      </c>
      <c r="ET16" s="41">
        <v>349</v>
      </c>
      <c r="EU16" s="41">
        <v>300</v>
      </c>
      <c r="EV16" s="41">
        <v>305</v>
      </c>
      <c r="EW16" s="41">
        <v>461</v>
      </c>
      <c r="EX16" s="41">
        <v>360</v>
      </c>
      <c r="EY16" s="41">
        <v>313</v>
      </c>
      <c r="EZ16" s="41">
        <v>305</v>
      </c>
      <c r="FA16" s="41">
        <v>276</v>
      </c>
      <c r="FB16" s="41">
        <v>330</v>
      </c>
      <c r="FC16" s="41">
        <v>417</v>
      </c>
      <c r="FD16" s="41">
        <v>431</v>
      </c>
      <c r="FE16" s="41">
        <v>367</v>
      </c>
      <c r="FF16" s="41">
        <v>373</v>
      </c>
      <c r="FG16" s="41">
        <v>362</v>
      </c>
      <c r="FH16" s="41">
        <v>430</v>
      </c>
      <c r="FI16" s="41">
        <v>501</v>
      </c>
      <c r="FJ16" s="41">
        <v>412</v>
      </c>
      <c r="FK16" s="41">
        <v>379</v>
      </c>
      <c r="FL16" s="41">
        <v>400</v>
      </c>
      <c r="FM16" s="41">
        <v>343</v>
      </c>
      <c r="FN16" s="41">
        <v>316</v>
      </c>
      <c r="FO16" s="41">
        <v>404</v>
      </c>
      <c r="FP16" s="41">
        <v>408</v>
      </c>
      <c r="FQ16" s="41">
        <v>379</v>
      </c>
      <c r="FR16" s="41">
        <v>481</v>
      </c>
      <c r="FS16" s="41">
        <v>360</v>
      </c>
      <c r="FT16" s="41">
        <v>435</v>
      </c>
      <c r="FU16" s="41">
        <v>603</v>
      </c>
      <c r="FV16" s="41">
        <v>452</v>
      </c>
      <c r="FW16" s="41">
        <v>348</v>
      </c>
      <c r="FX16" s="41">
        <v>338</v>
      </c>
      <c r="FY16" s="41">
        <v>308</v>
      </c>
      <c r="FZ16" s="41">
        <v>427</v>
      </c>
      <c r="GA16" s="41">
        <v>418</v>
      </c>
      <c r="GB16" s="41">
        <v>435</v>
      </c>
      <c r="GC16" s="41">
        <v>484</v>
      </c>
      <c r="GD16" s="41">
        <v>423</v>
      </c>
      <c r="GE16" s="41">
        <v>383</v>
      </c>
      <c r="GF16" s="41">
        <v>459</v>
      </c>
      <c r="GG16" s="41">
        <v>484</v>
      </c>
      <c r="GH16" s="41">
        <v>464</v>
      </c>
      <c r="GI16" s="41">
        <v>428</v>
      </c>
      <c r="GJ16" s="41">
        <v>399</v>
      </c>
      <c r="GK16" s="41">
        <v>371</v>
      </c>
      <c r="GL16" s="41">
        <v>404</v>
      </c>
      <c r="GM16" s="41">
        <v>403</v>
      </c>
      <c r="GN16" s="41">
        <v>466</v>
      </c>
      <c r="GO16" s="41">
        <v>438</v>
      </c>
      <c r="GP16" s="41">
        <v>424</v>
      </c>
      <c r="GQ16" s="41">
        <v>413</v>
      </c>
      <c r="GR16" s="41">
        <v>401</v>
      </c>
      <c r="GS16" s="41">
        <v>490</v>
      </c>
      <c r="GT16" s="41">
        <v>482</v>
      </c>
      <c r="GU16" s="41">
        <v>468</v>
      </c>
      <c r="GV16" s="41">
        <v>420</v>
      </c>
      <c r="GW16" s="41">
        <v>467</v>
      </c>
      <c r="GX16" s="41">
        <v>347</v>
      </c>
      <c r="GY16" s="41">
        <v>501</v>
      </c>
      <c r="GZ16" s="41">
        <v>509</v>
      </c>
      <c r="HA16" s="41">
        <v>426</v>
      </c>
      <c r="HB16" s="41">
        <v>281</v>
      </c>
    </row>
    <row r="17" spans="1:210" ht="15" customHeight="1" x14ac:dyDescent="0.2">
      <c r="A17" t="s">
        <v>857</v>
      </c>
      <c r="B17" s="44">
        <v>1856</v>
      </c>
      <c r="C17" s="41">
        <v>1940</v>
      </c>
      <c r="D17" s="41">
        <v>1422</v>
      </c>
      <c r="E17" s="41">
        <v>1044</v>
      </c>
      <c r="F17" s="41">
        <v>972</v>
      </c>
      <c r="G17" s="41">
        <v>800</v>
      </c>
      <c r="H17" s="41">
        <v>1130</v>
      </c>
      <c r="I17" s="41">
        <v>1296</v>
      </c>
      <c r="J17" s="41">
        <v>1346</v>
      </c>
      <c r="K17" s="41">
        <v>1426</v>
      </c>
      <c r="L17" s="41">
        <v>1306</v>
      </c>
      <c r="M17" s="41">
        <v>1504</v>
      </c>
      <c r="N17" s="41">
        <v>1622</v>
      </c>
      <c r="O17" s="41">
        <v>1628</v>
      </c>
      <c r="P17" s="41">
        <v>1654</v>
      </c>
      <c r="Q17" s="41">
        <v>1624</v>
      </c>
      <c r="R17" s="38">
        <v>2.0299999999999998</v>
      </c>
      <c r="S17" s="41">
        <v>134</v>
      </c>
      <c r="T17" s="41">
        <v>146</v>
      </c>
      <c r="U17" s="41">
        <v>194</v>
      </c>
      <c r="V17" s="41">
        <v>158</v>
      </c>
      <c r="W17" s="41">
        <v>162</v>
      </c>
      <c r="X17" s="41">
        <v>110</v>
      </c>
      <c r="Y17" s="41">
        <v>128</v>
      </c>
      <c r="Z17" s="41">
        <v>136</v>
      </c>
      <c r="AA17" s="41">
        <v>166</v>
      </c>
      <c r="AB17" s="41">
        <v>174</v>
      </c>
      <c r="AC17" s="41">
        <v>176</v>
      </c>
      <c r="AD17" s="41">
        <v>172</v>
      </c>
      <c r="AE17" s="41">
        <v>144</v>
      </c>
      <c r="AF17" s="41">
        <v>176</v>
      </c>
      <c r="AG17" s="41">
        <v>224</v>
      </c>
      <c r="AH17" s="41">
        <v>160</v>
      </c>
      <c r="AI17" s="41">
        <v>170</v>
      </c>
      <c r="AJ17" s="41">
        <v>118</v>
      </c>
      <c r="AK17" s="41">
        <v>150</v>
      </c>
      <c r="AL17" s="41">
        <v>140</v>
      </c>
      <c r="AM17" s="41">
        <v>128</v>
      </c>
      <c r="AN17" s="41">
        <v>208</v>
      </c>
      <c r="AO17" s="41">
        <v>158</v>
      </c>
      <c r="AP17" s="41">
        <v>164</v>
      </c>
      <c r="AQ17" s="41">
        <v>122</v>
      </c>
      <c r="AR17" s="41">
        <v>126</v>
      </c>
      <c r="AS17" s="41">
        <v>140</v>
      </c>
      <c r="AT17" s="41">
        <v>130</v>
      </c>
      <c r="AU17" s="41">
        <v>156</v>
      </c>
      <c r="AV17" s="41">
        <v>104</v>
      </c>
      <c r="AW17" s="41">
        <v>112</v>
      </c>
      <c r="AX17" s="41">
        <v>108</v>
      </c>
      <c r="AY17" s="41">
        <v>116</v>
      </c>
      <c r="AZ17" s="41">
        <v>98</v>
      </c>
      <c r="BA17" s="41">
        <v>100</v>
      </c>
      <c r="BB17" s="41">
        <v>110</v>
      </c>
      <c r="BC17" s="41">
        <v>64</v>
      </c>
      <c r="BD17" s="41">
        <v>62</v>
      </c>
      <c r="BE17" s="41">
        <v>70</v>
      </c>
      <c r="BF17" s="41">
        <v>106</v>
      </c>
      <c r="BG17" s="41">
        <v>62</v>
      </c>
      <c r="BH17" s="41">
        <v>72</v>
      </c>
      <c r="BI17" s="41">
        <v>80</v>
      </c>
      <c r="BJ17" s="41">
        <v>94</v>
      </c>
      <c r="BK17" s="41">
        <v>84</v>
      </c>
      <c r="BL17" s="41">
        <v>104</v>
      </c>
      <c r="BM17" s="41">
        <v>116</v>
      </c>
      <c r="BN17" s="41">
        <v>130</v>
      </c>
      <c r="BO17" s="41">
        <v>58</v>
      </c>
      <c r="BP17" s="41">
        <v>70</v>
      </c>
      <c r="BQ17" s="41">
        <v>114</v>
      </c>
      <c r="BR17" s="41">
        <v>66</v>
      </c>
      <c r="BS17" s="41">
        <v>112</v>
      </c>
      <c r="BT17" s="41">
        <v>60</v>
      </c>
      <c r="BU17" s="41">
        <v>68</v>
      </c>
      <c r="BV17" s="41">
        <v>82</v>
      </c>
      <c r="BW17" s="41">
        <v>92</v>
      </c>
      <c r="BX17" s="41">
        <v>118</v>
      </c>
      <c r="BY17" s="41">
        <v>74</v>
      </c>
      <c r="BZ17" s="41">
        <v>58</v>
      </c>
      <c r="CA17" s="41">
        <v>60</v>
      </c>
      <c r="CB17" s="41">
        <v>54</v>
      </c>
      <c r="CC17" s="41">
        <v>88</v>
      </c>
      <c r="CD17" s="41">
        <v>66</v>
      </c>
      <c r="CE17" s="41">
        <v>72</v>
      </c>
      <c r="CF17" s="41">
        <v>60</v>
      </c>
      <c r="CG17" s="41">
        <v>54</v>
      </c>
      <c r="CH17" s="41">
        <v>70</v>
      </c>
      <c r="CI17" s="41">
        <v>70</v>
      </c>
      <c r="CJ17" s="41">
        <v>72</v>
      </c>
      <c r="CK17" s="41">
        <v>64</v>
      </c>
      <c r="CL17" s="41">
        <v>70</v>
      </c>
      <c r="CM17" s="41">
        <v>52</v>
      </c>
      <c r="CN17" s="41">
        <v>100</v>
      </c>
      <c r="CO17" s="41">
        <v>90</v>
      </c>
      <c r="CP17" s="41">
        <v>114</v>
      </c>
      <c r="CQ17" s="41">
        <v>92</v>
      </c>
      <c r="CR17" s="41">
        <v>100</v>
      </c>
      <c r="CS17" s="41">
        <v>80</v>
      </c>
      <c r="CT17" s="41">
        <v>70</v>
      </c>
      <c r="CU17" s="41">
        <v>120</v>
      </c>
      <c r="CV17" s="41">
        <v>92</v>
      </c>
      <c r="CW17" s="41">
        <v>106</v>
      </c>
      <c r="CX17" s="41">
        <v>114</v>
      </c>
      <c r="CY17" s="41">
        <v>120</v>
      </c>
      <c r="CZ17" s="41">
        <v>114</v>
      </c>
      <c r="DA17" s="41">
        <v>110</v>
      </c>
      <c r="DB17" s="41">
        <v>122</v>
      </c>
      <c r="DC17" s="41">
        <v>114</v>
      </c>
      <c r="DD17" s="41">
        <v>104</v>
      </c>
      <c r="DE17" s="41">
        <v>88</v>
      </c>
      <c r="DF17" s="41">
        <v>74</v>
      </c>
      <c r="DG17" s="41">
        <v>102</v>
      </c>
      <c r="DH17" s="41">
        <v>112</v>
      </c>
      <c r="DI17" s="41">
        <v>128</v>
      </c>
      <c r="DJ17" s="41">
        <v>108</v>
      </c>
      <c r="DK17" s="41">
        <v>94</v>
      </c>
      <c r="DL17" s="41">
        <v>138</v>
      </c>
      <c r="DM17" s="41">
        <v>144</v>
      </c>
      <c r="DN17" s="41">
        <v>112</v>
      </c>
      <c r="DO17" s="41">
        <v>108</v>
      </c>
      <c r="DP17" s="41">
        <v>90</v>
      </c>
      <c r="DQ17" s="41">
        <v>96</v>
      </c>
      <c r="DR17" s="41">
        <v>90</v>
      </c>
      <c r="DS17" s="41">
        <v>122</v>
      </c>
      <c r="DT17" s="41">
        <v>122</v>
      </c>
      <c r="DU17" s="41">
        <v>110</v>
      </c>
      <c r="DV17" s="41">
        <v>120</v>
      </c>
      <c r="DW17" s="41">
        <v>116</v>
      </c>
      <c r="DX17" s="41">
        <v>104</v>
      </c>
      <c r="DY17" s="41">
        <v>162</v>
      </c>
      <c r="DZ17" s="41">
        <v>122</v>
      </c>
      <c r="EA17" s="41">
        <v>114</v>
      </c>
      <c r="EB17" s="41">
        <v>94</v>
      </c>
      <c r="EC17" s="41">
        <v>114</v>
      </c>
      <c r="ED17" s="41">
        <v>84</v>
      </c>
      <c r="EE17" s="41">
        <v>150</v>
      </c>
      <c r="EF17" s="41">
        <v>120</v>
      </c>
      <c r="EG17" s="41">
        <v>102</v>
      </c>
      <c r="EH17" s="41">
        <v>144</v>
      </c>
      <c r="EI17" s="41">
        <v>130</v>
      </c>
      <c r="EJ17" s="41">
        <v>78</v>
      </c>
      <c r="EK17" s="41">
        <v>86</v>
      </c>
      <c r="EL17" s="41">
        <v>118</v>
      </c>
      <c r="EM17" s="41">
        <v>106</v>
      </c>
      <c r="EN17" s="41">
        <v>80</v>
      </c>
      <c r="EO17" s="41">
        <v>90</v>
      </c>
      <c r="EP17" s="41">
        <v>98</v>
      </c>
      <c r="EQ17" s="41">
        <v>148</v>
      </c>
      <c r="ER17" s="41">
        <v>160</v>
      </c>
      <c r="ES17" s="41">
        <v>102</v>
      </c>
      <c r="ET17" s="41">
        <v>110</v>
      </c>
      <c r="EU17" s="41">
        <v>108</v>
      </c>
      <c r="EV17" s="41">
        <v>118</v>
      </c>
      <c r="EW17" s="41">
        <v>154</v>
      </c>
      <c r="EX17" s="41">
        <v>118</v>
      </c>
      <c r="EY17" s="41">
        <v>120</v>
      </c>
      <c r="EZ17" s="41">
        <v>114</v>
      </c>
      <c r="FA17" s="41">
        <v>106</v>
      </c>
      <c r="FB17" s="41">
        <v>112</v>
      </c>
      <c r="FC17" s="41">
        <v>122</v>
      </c>
      <c r="FD17" s="41">
        <v>132</v>
      </c>
      <c r="FE17" s="41">
        <v>142</v>
      </c>
      <c r="FF17" s="41">
        <v>158</v>
      </c>
      <c r="FG17" s="41">
        <v>130</v>
      </c>
      <c r="FH17" s="41">
        <v>176</v>
      </c>
      <c r="FI17" s="41">
        <v>118</v>
      </c>
      <c r="FJ17" s="41">
        <v>156</v>
      </c>
      <c r="FK17" s="41">
        <v>123</v>
      </c>
      <c r="FL17" s="41">
        <v>149</v>
      </c>
      <c r="FM17" s="41">
        <v>100</v>
      </c>
      <c r="FN17" s="41">
        <v>102</v>
      </c>
      <c r="FO17" s="41">
        <v>139</v>
      </c>
      <c r="FP17" s="41">
        <v>162</v>
      </c>
      <c r="FQ17" s="41">
        <v>138</v>
      </c>
      <c r="FR17" s="41">
        <v>129</v>
      </c>
      <c r="FS17" s="41">
        <v>96</v>
      </c>
      <c r="FT17" s="41">
        <v>134</v>
      </c>
      <c r="FU17" s="41">
        <v>160</v>
      </c>
      <c r="FV17" s="41">
        <v>128</v>
      </c>
      <c r="FW17" s="41">
        <v>120</v>
      </c>
      <c r="FX17" s="41">
        <v>92</v>
      </c>
      <c r="FY17" s="41">
        <v>110</v>
      </c>
      <c r="FZ17" s="41">
        <v>184</v>
      </c>
      <c r="GA17" s="41">
        <v>122</v>
      </c>
      <c r="GB17" s="41">
        <v>166</v>
      </c>
      <c r="GC17" s="41">
        <v>160</v>
      </c>
      <c r="GD17" s="41">
        <v>156</v>
      </c>
      <c r="GE17" s="41">
        <v>98</v>
      </c>
      <c r="GF17" s="41">
        <v>142</v>
      </c>
      <c r="GG17" s="41">
        <v>126</v>
      </c>
      <c r="GH17" s="41">
        <v>158</v>
      </c>
      <c r="GI17" s="41">
        <v>178</v>
      </c>
      <c r="GJ17" s="41">
        <v>122</v>
      </c>
      <c r="GK17" s="41">
        <v>130</v>
      </c>
      <c r="GL17" s="41">
        <v>126</v>
      </c>
      <c r="GM17" s="41">
        <v>150</v>
      </c>
      <c r="GN17" s="41">
        <v>158</v>
      </c>
      <c r="GO17" s="41">
        <v>144</v>
      </c>
      <c r="GP17" s="41">
        <v>122</v>
      </c>
      <c r="GQ17" s="41">
        <v>144</v>
      </c>
      <c r="GR17" s="41">
        <v>150</v>
      </c>
      <c r="GS17" s="41">
        <v>164</v>
      </c>
      <c r="GT17" s="41">
        <v>108</v>
      </c>
      <c r="GU17" s="41">
        <v>130</v>
      </c>
      <c r="GV17" s="41">
        <v>100</v>
      </c>
      <c r="GW17" s="41">
        <v>118</v>
      </c>
      <c r="GX17" s="41">
        <v>104</v>
      </c>
      <c r="GY17" s="41">
        <v>154</v>
      </c>
      <c r="GZ17" s="41">
        <v>226</v>
      </c>
      <c r="HA17" s="41">
        <v>122</v>
      </c>
      <c r="HB17" s="41">
        <v>104</v>
      </c>
    </row>
    <row r="18" spans="1:210" ht="15" customHeight="1" x14ac:dyDescent="0.2">
      <c r="A18" t="s">
        <v>858</v>
      </c>
      <c r="B18" s="44">
        <v>7031</v>
      </c>
      <c r="C18" s="41">
        <v>7330</v>
      </c>
      <c r="D18" s="41">
        <v>5012</v>
      </c>
      <c r="E18" s="41">
        <v>4011</v>
      </c>
      <c r="F18" s="41">
        <v>4448</v>
      </c>
      <c r="G18" s="41">
        <v>3991</v>
      </c>
      <c r="H18" s="41">
        <v>5438</v>
      </c>
      <c r="I18" s="41">
        <v>7626</v>
      </c>
      <c r="J18" s="41">
        <v>6707</v>
      </c>
      <c r="K18" s="41">
        <v>9986</v>
      </c>
      <c r="L18" s="41">
        <v>8859</v>
      </c>
      <c r="M18" s="41">
        <v>10844</v>
      </c>
      <c r="N18" s="41">
        <v>12295</v>
      </c>
      <c r="O18" s="41">
        <v>12059</v>
      </c>
      <c r="P18" s="41">
        <v>13586</v>
      </c>
      <c r="Q18" s="41">
        <v>14902</v>
      </c>
      <c r="R18" s="38">
        <v>3.7339012778752201</v>
      </c>
      <c r="S18" s="41">
        <v>496</v>
      </c>
      <c r="T18" s="41">
        <v>641</v>
      </c>
      <c r="U18" s="41">
        <v>529</v>
      </c>
      <c r="V18" s="41">
        <v>663</v>
      </c>
      <c r="W18" s="41">
        <v>771</v>
      </c>
      <c r="X18" s="41">
        <v>431</v>
      </c>
      <c r="Y18" s="41">
        <v>479</v>
      </c>
      <c r="Z18" s="41">
        <v>561</v>
      </c>
      <c r="AA18" s="41">
        <v>396</v>
      </c>
      <c r="AB18" s="41">
        <v>761</v>
      </c>
      <c r="AC18" s="41">
        <v>445</v>
      </c>
      <c r="AD18" s="41">
        <v>858</v>
      </c>
      <c r="AE18" s="41">
        <v>455</v>
      </c>
      <c r="AF18" s="41">
        <v>585</v>
      </c>
      <c r="AG18" s="41">
        <v>533</v>
      </c>
      <c r="AH18" s="41">
        <v>641</v>
      </c>
      <c r="AI18" s="41">
        <v>587</v>
      </c>
      <c r="AJ18" s="41">
        <v>246</v>
      </c>
      <c r="AK18" s="41">
        <v>654</v>
      </c>
      <c r="AL18" s="41">
        <v>419</v>
      </c>
      <c r="AM18" s="41">
        <v>1163</v>
      </c>
      <c r="AN18" s="41">
        <v>545</v>
      </c>
      <c r="AO18" s="41">
        <v>508</v>
      </c>
      <c r="AP18" s="41">
        <v>994</v>
      </c>
      <c r="AQ18" s="41">
        <v>384</v>
      </c>
      <c r="AR18" s="41">
        <v>701</v>
      </c>
      <c r="AS18" s="41">
        <v>515</v>
      </c>
      <c r="AT18" s="41">
        <v>484</v>
      </c>
      <c r="AU18" s="41">
        <v>539</v>
      </c>
      <c r="AV18" s="41">
        <v>261</v>
      </c>
      <c r="AW18" s="41">
        <v>287</v>
      </c>
      <c r="AX18" s="41">
        <v>499</v>
      </c>
      <c r="AY18" s="41">
        <v>412</v>
      </c>
      <c r="AZ18" s="41">
        <v>357</v>
      </c>
      <c r="BA18" s="41">
        <v>290</v>
      </c>
      <c r="BB18" s="41">
        <v>283</v>
      </c>
      <c r="BC18" s="41">
        <v>257</v>
      </c>
      <c r="BD18" s="41">
        <v>354</v>
      </c>
      <c r="BE18" s="41">
        <v>709</v>
      </c>
      <c r="BF18" s="41">
        <v>300</v>
      </c>
      <c r="BG18" s="41">
        <v>192</v>
      </c>
      <c r="BH18" s="41">
        <v>265</v>
      </c>
      <c r="BI18" s="41">
        <v>207</v>
      </c>
      <c r="BJ18" s="41">
        <v>192</v>
      </c>
      <c r="BK18" s="41">
        <v>315</v>
      </c>
      <c r="BL18" s="41">
        <v>216</v>
      </c>
      <c r="BM18" s="41">
        <v>340</v>
      </c>
      <c r="BN18" s="41">
        <v>664</v>
      </c>
      <c r="BO18" s="41">
        <v>599</v>
      </c>
      <c r="BP18" s="41">
        <v>239</v>
      </c>
      <c r="BQ18" s="41">
        <v>263</v>
      </c>
      <c r="BR18" s="41">
        <v>384</v>
      </c>
      <c r="BS18" s="41">
        <v>173</v>
      </c>
      <c r="BT18" s="41">
        <v>462</v>
      </c>
      <c r="BU18" s="41">
        <v>183</v>
      </c>
      <c r="BV18" s="41">
        <v>429</v>
      </c>
      <c r="BW18" s="41">
        <v>279</v>
      </c>
      <c r="BX18" s="41">
        <v>362</v>
      </c>
      <c r="BY18" s="41">
        <v>472</v>
      </c>
      <c r="BZ18" s="41">
        <v>603</v>
      </c>
      <c r="CA18" s="41">
        <v>222</v>
      </c>
      <c r="CB18" s="41">
        <v>371</v>
      </c>
      <c r="CC18" s="41">
        <v>386</v>
      </c>
      <c r="CD18" s="41">
        <v>491</v>
      </c>
      <c r="CE18" s="41">
        <v>269</v>
      </c>
      <c r="CF18" s="41">
        <v>191</v>
      </c>
      <c r="CG18" s="41">
        <v>287</v>
      </c>
      <c r="CH18" s="41">
        <v>197</v>
      </c>
      <c r="CI18" s="41">
        <v>366</v>
      </c>
      <c r="CJ18" s="41">
        <v>266</v>
      </c>
      <c r="CK18" s="41">
        <v>590</v>
      </c>
      <c r="CL18" s="41">
        <v>355</v>
      </c>
      <c r="CM18" s="41">
        <v>303</v>
      </c>
      <c r="CN18" s="41">
        <v>413</v>
      </c>
      <c r="CO18" s="41">
        <v>337</v>
      </c>
      <c r="CP18" s="41">
        <v>491</v>
      </c>
      <c r="CQ18" s="41">
        <v>393</v>
      </c>
      <c r="CR18" s="41">
        <v>297</v>
      </c>
      <c r="CS18" s="41">
        <v>400</v>
      </c>
      <c r="CT18" s="41">
        <v>443</v>
      </c>
      <c r="CU18" s="41">
        <v>734</v>
      </c>
      <c r="CV18" s="41">
        <v>388</v>
      </c>
      <c r="CW18" s="41">
        <v>541</v>
      </c>
      <c r="CX18" s="41">
        <v>698</v>
      </c>
      <c r="CY18" s="41">
        <v>656</v>
      </c>
      <c r="CZ18" s="41">
        <v>712</v>
      </c>
      <c r="DA18" s="41">
        <v>442</v>
      </c>
      <c r="DB18" s="41">
        <v>528</v>
      </c>
      <c r="DC18" s="41">
        <v>636</v>
      </c>
      <c r="DD18" s="41">
        <v>335</v>
      </c>
      <c r="DE18" s="41">
        <v>556</v>
      </c>
      <c r="DF18" s="41">
        <v>512</v>
      </c>
      <c r="DG18" s="41">
        <v>406</v>
      </c>
      <c r="DH18" s="41">
        <v>695</v>
      </c>
      <c r="DI18" s="41">
        <v>1311</v>
      </c>
      <c r="DJ18" s="41">
        <v>837</v>
      </c>
      <c r="DK18" s="41">
        <v>267</v>
      </c>
      <c r="DL18" s="41">
        <v>904</v>
      </c>
      <c r="DM18" s="41">
        <v>547</v>
      </c>
      <c r="DN18" s="41">
        <v>421</v>
      </c>
      <c r="DO18" s="41">
        <v>411</v>
      </c>
      <c r="DP18" s="41">
        <v>473</v>
      </c>
      <c r="DQ18" s="41">
        <v>500</v>
      </c>
      <c r="DR18" s="41">
        <v>554</v>
      </c>
      <c r="DS18" s="41">
        <v>749</v>
      </c>
      <c r="DT18" s="41">
        <v>781</v>
      </c>
      <c r="DU18" s="41">
        <v>514</v>
      </c>
      <c r="DV18" s="41">
        <v>586</v>
      </c>
      <c r="DW18" s="41">
        <v>729</v>
      </c>
      <c r="DX18" s="41">
        <v>1025</v>
      </c>
      <c r="DY18" s="41">
        <v>1118</v>
      </c>
      <c r="DZ18" s="41">
        <v>634</v>
      </c>
      <c r="EA18" s="41">
        <v>917</v>
      </c>
      <c r="EB18" s="41">
        <v>670</v>
      </c>
      <c r="EC18" s="41">
        <v>760</v>
      </c>
      <c r="ED18" s="41">
        <v>734</v>
      </c>
      <c r="EE18" s="41">
        <v>767</v>
      </c>
      <c r="EF18" s="41">
        <v>899</v>
      </c>
      <c r="EG18" s="41">
        <v>600</v>
      </c>
      <c r="EH18" s="41">
        <v>1133</v>
      </c>
      <c r="EI18" s="41">
        <v>750</v>
      </c>
      <c r="EJ18" s="41">
        <v>722</v>
      </c>
      <c r="EK18" s="41">
        <v>469</v>
      </c>
      <c r="EL18" s="41">
        <v>712</v>
      </c>
      <c r="EM18" s="41">
        <v>694</v>
      </c>
      <c r="EN18" s="41">
        <v>763</v>
      </c>
      <c r="EO18" s="41">
        <v>483</v>
      </c>
      <c r="EP18" s="41">
        <v>696</v>
      </c>
      <c r="EQ18" s="41">
        <v>871</v>
      </c>
      <c r="ER18" s="41">
        <v>1223</v>
      </c>
      <c r="ES18" s="41">
        <v>722</v>
      </c>
      <c r="ET18" s="41">
        <v>754</v>
      </c>
      <c r="EU18" s="41">
        <v>647</v>
      </c>
      <c r="EV18" s="41">
        <v>1001</v>
      </c>
      <c r="EW18" s="41">
        <v>1012</v>
      </c>
      <c r="EX18" s="41">
        <v>848</v>
      </c>
      <c r="EY18" s="41">
        <v>1149</v>
      </c>
      <c r="EZ18" s="41">
        <v>739</v>
      </c>
      <c r="FA18" s="41">
        <v>760</v>
      </c>
      <c r="FB18" s="41">
        <v>836</v>
      </c>
      <c r="FC18" s="41">
        <v>744</v>
      </c>
      <c r="FD18" s="41">
        <v>1243</v>
      </c>
      <c r="FE18" s="41">
        <v>939</v>
      </c>
      <c r="FF18" s="41">
        <v>926</v>
      </c>
      <c r="FG18" s="41">
        <v>1054</v>
      </c>
      <c r="FH18" s="41">
        <v>1050</v>
      </c>
      <c r="FI18" s="41">
        <v>1309</v>
      </c>
      <c r="FJ18" s="41">
        <v>1222</v>
      </c>
      <c r="FK18" s="41">
        <v>688</v>
      </c>
      <c r="FL18" s="41">
        <v>838</v>
      </c>
      <c r="FM18" s="41">
        <v>903</v>
      </c>
      <c r="FN18" s="41">
        <v>898</v>
      </c>
      <c r="FO18" s="41">
        <v>947</v>
      </c>
      <c r="FP18" s="41">
        <v>855</v>
      </c>
      <c r="FQ18" s="41">
        <v>832</v>
      </c>
      <c r="FR18" s="41">
        <v>1699</v>
      </c>
      <c r="FS18" s="41">
        <v>938</v>
      </c>
      <c r="FT18" s="41">
        <v>1124</v>
      </c>
      <c r="FU18" s="41">
        <v>1060</v>
      </c>
      <c r="FV18" s="41">
        <v>994</v>
      </c>
      <c r="FW18" s="41">
        <v>669</v>
      </c>
      <c r="FX18" s="41">
        <v>713</v>
      </c>
      <c r="FY18" s="41">
        <v>718</v>
      </c>
      <c r="FZ18" s="41">
        <v>1428</v>
      </c>
      <c r="GA18" s="41">
        <v>1123</v>
      </c>
      <c r="GB18" s="41">
        <v>945</v>
      </c>
      <c r="GC18" s="41">
        <v>1078</v>
      </c>
      <c r="GD18" s="41">
        <v>1269</v>
      </c>
      <c r="GE18" s="41">
        <v>1086</v>
      </c>
      <c r="GF18" s="41">
        <v>1155</v>
      </c>
      <c r="GG18" s="41">
        <v>1357</v>
      </c>
      <c r="GH18" s="41">
        <v>1110</v>
      </c>
      <c r="GI18" s="41">
        <v>1123</v>
      </c>
      <c r="GJ18" s="41">
        <v>1289</v>
      </c>
      <c r="GK18" s="41">
        <v>872</v>
      </c>
      <c r="GL18" s="41">
        <v>804</v>
      </c>
      <c r="GM18" s="41">
        <v>1273</v>
      </c>
      <c r="GN18" s="41">
        <v>1229</v>
      </c>
      <c r="GO18" s="41">
        <v>1292</v>
      </c>
      <c r="GP18" s="41">
        <v>996</v>
      </c>
      <c r="GQ18" s="41">
        <v>902</v>
      </c>
      <c r="GR18" s="41">
        <v>933</v>
      </c>
      <c r="GS18" s="41">
        <v>1136</v>
      </c>
      <c r="GT18" s="41">
        <v>1736</v>
      </c>
      <c r="GU18" s="41">
        <v>1122</v>
      </c>
      <c r="GV18" s="41">
        <v>1107</v>
      </c>
      <c r="GW18" s="41">
        <v>974</v>
      </c>
      <c r="GX18" s="41">
        <v>628</v>
      </c>
      <c r="GY18" s="41">
        <v>3145</v>
      </c>
      <c r="GZ18" s="41">
        <v>1315</v>
      </c>
      <c r="HA18" s="41">
        <v>1064</v>
      </c>
      <c r="HB18" s="41">
        <v>840</v>
      </c>
    </row>
    <row r="19" spans="1:210" ht="15" customHeight="1" x14ac:dyDescent="0.2">
      <c r="A19" t="s">
        <v>859</v>
      </c>
      <c r="B19" s="44">
        <v>218</v>
      </c>
      <c r="C19" s="41">
        <v>190</v>
      </c>
      <c r="D19" s="41">
        <v>78</v>
      </c>
      <c r="E19" s="41">
        <v>183</v>
      </c>
      <c r="F19" s="41">
        <v>55</v>
      </c>
      <c r="G19" s="41">
        <v>89</v>
      </c>
      <c r="H19" s="41">
        <v>266</v>
      </c>
      <c r="I19" s="41">
        <v>190</v>
      </c>
      <c r="J19" s="41">
        <v>133</v>
      </c>
      <c r="K19" s="41">
        <v>208</v>
      </c>
      <c r="L19" s="41">
        <v>160</v>
      </c>
      <c r="M19" s="41">
        <v>68</v>
      </c>
      <c r="N19" s="41">
        <v>259</v>
      </c>
      <c r="O19" s="41">
        <v>85</v>
      </c>
      <c r="P19" s="41">
        <v>42</v>
      </c>
      <c r="Q19" s="41">
        <v>78</v>
      </c>
      <c r="S19" s="41">
        <v>9</v>
      </c>
      <c r="T19" s="41">
        <v>17</v>
      </c>
      <c r="U19" s="41">
        <v>8</v>
      </c>
      <c r="V19" s="41">
        <v>8</v>
      </c>
      <c r="W19" s="41">
        <v>18</v>
      </c>
      <c r="X19" s="41">
        <v>101</v>
      </c>
      <c r="Y19" s="41">
        <v>5</v>
      </c>
      <c r="Z19" s="41">
        <v>10</v>
      </c>
      <c r="AA19" s="41">
        <v>10</v>
      </c>
      <c r="AB19" s="41">
        <v>11</v>
      </c>
      <c r="AC19" s="41">
        <v>8</v>
      </c>
      <c r="AD19" s="41">
        <v>13</v>
      </c>
      <c r="AE19" s="41">
        <v>5</v>
      </c>
      <c r="AF19" s="41">
        <v>8</v>
      </c>
      <c r="AG19" s="41">
        <v>7</v>
      </c>
      <c r="AH19" s="41">
        <v>16</v>
      </c>
      <c r="AI19" s="41">
        <v>4</v>
      </c>
      <c r="AJ19" s="41">
        <v>6</v>
      </c>
      <c r="AK19" s="41">
        <v>12</v>
      </c>
      <c r="AL19" s="41">
        <v>11</v>
      </c>
      <c r="AM19" s="41">
        <v>12</v>
      </c>
      <c r="AN19" s="41">
        <v>23</v>
      </c>
      <c r="AO19" s="41">
        <v>16</v>
      </c>
      <c r="AP19" s="41">
        <v>70</v>
      </c>
      <c r="AQ19" s="41">
        <v>9</v>
      </c>
      <c r="AR19" s="41">
        <v>15</v>
      </c>
      <c r="AS19" s="41">
        <v>6</v>
      </c>
      <c r="AT19" s="41">
        <v>6</v>
      </c>
      <c r="AU19" s="41">
        <v>8</v>
      </c>
      <c r="AV19" s="41">
        <v>6</v>
      </c>
      <c r="AW19" s="41">
        <v>6</v>
      </c>
      <c r="AX19" s="41">
        <v>6</v>
      </c>
      <c r="AY19" s="41">
        <v>2</v>
      </c>
      <c r="AZ19" s="41">
        <v>5</v>
      </c>
      <c r="BA19" s="41">
        <v>6</v>
      </c>
      <c r="BB19" s="41">
        <v>3</v>
      </c>
      <c r="BC19" s="41">
        <v>10</v>
      </c>
      <c r="BD19" s="41" t="s">
        <v>860</v>
      </c>
      <c r="BE19" s="41" t="s">
        <v>860</v>
      </c>
      <c r="BF19" s="41">
        <v>1</v>
      </c>
      <c r="BG19" s="41">
        <v>126</v>
      </c>
      <c r="BH19" s="41">
        <v>3</v>
      </c>
      <c r="BI19" s="41">
        <v>2</v>
      </c>
      <c r="BJ19" s="41">
        <v>5</v>
      </c>
      <c r="BK19" s="41">
        <v>19</v>
      </c>
      <c r="BL19" s="41">
        <v>6</v>
      </c>
      <c r="BM19" s="41">
        <v>2</v>
      </c>
      <c r="BN19" s="41">
        <v>9</v>
      </c>
      <c r="BO19" s="41">
        <v>11</v>
      </c>
      <c r="BP19" s="41">
        <v>4</v>
      </c>
      <c r="BQ19" s="41">
        <v>6</v>
      </c>
      <c r="BR19" s="41">
        <v>4</v>
      </c>
      <c r="BS19" s="41">
        <v>6</v>
      </c>
      <c r="BT19" s="41">
        <v>3</v>
      </c>
      <c r="BU19" s="41">
        <v>2</v>
      </c>
      <c r="BV19" s="41">
        <v>5</v>
      </c>
      <c r="BW19" s="41">
        <v>1</v>
      </c>
      <c r="BX19" s="41">
        <v>4</v>
      </c>
      <c r="BY19" s="41">
        <v>3</v>
      </c>
      <c r="BZ19" s="41">
        <v>6</v>
      </c>
      <c r="CA19" s="41">
        <v>3</v>
      </c>
      <c r="CB19" s="41">
        <v>6</v>
      </c>
      <c r="CC19" s="41">
        <v>10</v>
      </c>
      <c r="CD19" s="41">
        <v>4</v>
      </c>
      <c r="CE19" s="41">
        <v>32</v>
      </c>
      <c r="CF19" s="41">
        <v>2</v>
      </c>
      <c r="CG19" s="41">
        <v>5</v>
      </c>
      <c r="CH19" s="41">
        <v>3</v>
      </c>
      <c r="CI19" s="41">
        <v>4</v>
      </c>
      <c r="CJ19" s="41">
        <v>8</v>
      </c>
      <c r="CK19" s="41">
        <v>7</v>
      </c>
      <c r="CL19" s="41">
        <v>5</v>
      </c>
      <c r="CM19" s="41">
        <v>6</v>
      </c>
      <c r="CN19" s="41">
        <v>4</v>
      </c>
      <c r="CO19" s="41">
        <v>25</v>
      </c>
      <c r="CP19" s="41">
        <v>4</v>
      </c>
      <c r="CQ19" s="41">
        <v>4</v>
      </c>
      <c r="CR19" s="41">
        <v>14</v>
      </c>
      <c r="CS19" s="41">
        <v>5</v>
      </c>
      <c r="CT19" s="41">
        <v>1</v>
      </c>
      <c r="CU19" s="41">
        <v>11</v>
      </c>
      <c r="CV19" s="41">
        <v>179</v>
      </c>
      <c r="CW19" s="41">
        <v>6</v>
      </c>
      <c r="CX19" s="41">
        <v>7</v>
      </c>
      <c r="CY19" s="41">
        <v>11</v>
      </c>
      <c r="CZ19" s="41">
        <v>33</v>
      </c>
      <c r="DA19" s="41">
        <v>2</v>
      </c>
      <c r="DB19" s="41">
        <v>7</v>
      </c>
      <c r="DC19" s="41">
        <v>7</v>
      </c>
      <c r="DD19" s="41">
        <v>27</v>
      </c>
      <c r="DE19" s="41">
        <v>2</v>
      </c>
      <c r="DF19" s="41">
        <v>34</v>
      </c>
      <c r="DG19" s="41">
        <v>5</v>
      </c>
      <c r="DH19" s="41">
        <v>14</v>
      </c>
      <c r="DI19" s="41">
        <v>22</v>
      </c>
      <c r="DJ19" s="41">
        <v>26</v>
      </c>
      <c r="DK19" s="41">
        <v>9</v>
      </c>
      <c r="DL19" s="41">
        <v>13</v>
      </c>
      <c r="DM19" s="41">
        <v>13</v>
      </c>
      <c r="DN19" s="41">
        <v>5</v>
      </c>
      <c r="DO19" s="41">
        <v>14</v>
      </c>
      <c r="DP19" s="41" t="s">
        <v>861</v>
      </c>
      <c r="DQ19" s="41">
        <v>10</v>
      </c>
      <c r="DR19" s="41">
        <v>20</v>
      </c>
      <c r="DS19" s="41">
        <v>6</v>
      </c>
      <c r="DT19" s="41">
        <v>16</v>
      </c>
      <c r="DU19" s="41">
        <v>18</v>
      </c>
      <c r="DV19" s="41">
        <v>9</v>
      </c>
      <c r="DW19" s="41">
        <v>9</v>
      </c>
      <c r="DX19" s="41">
        <v>5</v>
      </c>
      <c r="DY19" s="41">
        <v>9</v>
      </c>
      <c r="DZ19" s="41">
        <v>40</v>
      </c>
      <c r="EA19" s="41">
        <v>8</v>
      </c>
      <c r="EB19" s="41">
        <v>1</v>
      </c>
      <c r="EC19" s="41">
        <v>13</v>
      </c>
      <c r="ED19" s="41">
        <v>8</v>
      </c>
      <c r="EE19" s="41">
        <v>7</v>
      </c>
      <c r="EF19" s="41">
        <v>6</v>
      </c>
      <c r="EG19" s="41">
        <v>39</v>
      </c>
      <c r="EH19" s="41">
        <v>63</v>
      </c>
      <c r="EI19" s="41">
        <v>10</v>
      </c>
      <c r="EJ19" s="41">
        <v>7</v>
      </c>
      <c r="EK19" s="41">
        <v>3</v>
      </c>
      <c r="EL19" s="41">
        <v>3</v>
      </c>
      <c r="EM19" s="41">
        <v>1</v>
      </c>
      <c r="EN19" s="41">
        <v>4</v>
      </c>
      <c r="EO19" s="41">
        <v>5</v>
      </c>
      <c r="EP19" s="41">
        <v>79</v>
      </c>
      <c r="EQ19" s="41">
        <v>13</v>
      </c>
      <c r="ER19" s="41">
        <v>14</v>
      </c>
      <c r="ES19" s="41">
        <v>7</v>
      </c>
      <c r="ET19" s="41">
        <v>14</v>
      </c>
      <c r="EU19" s="41">
        <v>4</v>
      </c>
      <c r="EV19" s="41">
        <v>3</v>
      </c>
      <c r="EW19" s="41">
        <v>6</v>
      </c>
      <c r="EX19" s="41">
        <v>6</v>
      </c>
      <c r="EY19" s="41">
        <v>1</v>
      </c>
      <c r="EZ19" s="41">
        <v>2</v>
      </c>
      <c r="FA19" s="41">
        <v>2</v>
      </c>
      <c r="FB19" s="41">
        <v>20</v>
      </c>
      <c r="FC19" s="41">
        <v>4</v>
      </c>
      <c r="FD19" s="41">
        <v>3</v>
      </c>
      <c r="FE19" s="41">
        <v>10</v>
      </c>
      <c r="FF19" s="41">
        <v>7</v>
      </c>
      <c r="FG19" s="41">
        <v>2</v>
      </c>
      <c r="FH19" s="41">
        <v>5</v>
      </c>
      <c r="FI19" s="41">
        <v>19</v>
      </c>
      <c r="FJ19" s="41">
        <v>16</v>
      </c>
      <c r="FK19" s="41">
        <v>1</v>
      </c>
      <c r="FL19" s="41">
        <v>3</v>
      </c>
      <c r="FM19" s="41">
        <v>45</v>
      </c>
      <c r="FN19" s="41" t="s">
        <v>861</v>
      </c>
      <c r="FO19" s="41">
        <v>10</v>
      </c>
      <c r="FP19" s="41">
        <v>9</v>
      </c>
      <c r="FQ19" s="41">
        <v>3</v>
      </c>
      <c r="FR19" s="41">
        <v>146</v>
      </c>
      <c r="FS19" s="41">
        <v>2</v>
      </c>
      <c r="FT19" s="41">
        <v>6</v>
      </c>
      <c r="FU19" s="41">
        <v>3</v>
      </c>
      <c r="FV19" s="41">
        <v>16</v>
      </c>
      <c r="FW19" s="41">
        <v>5</v>
      </c>
      <c r="FX19" s="41">
        <v>4</v>
      </c>
      <c r="FY19" s="41">
        <v>2</v>
      </c>
      <c r="FZ19" s="41">
        <v>5</v>
      </c>
      <c r="GA19" s="41" t="s">
        <v>861</v>
      </c>
      <c r="GB19" s="41">
        <v>8</v>
      </c>
      <c r="GC19" s="41">
        <v>29</v>
      </c>
      <c r="GD19" s="41">
        <v>5</v>
      </c>
      <c r="GE19" s="41">
        <v>2</v>
      </c>
      <c r="GF19" s="41" t="s">
        <v>861</v>
      </c>
      <c r="GG19" s="41">
        <v>10</v>
      </c>
      <c r="GH19" s="41">
        <v>6</v>
      </c>
      <c r="GI19" s="41">
        <v>2</v>
      </c>
      <c r="GJ19" s="41">
        <v>6</v>
      </c>
      <c r="GK19" s="41">
        <v>7</v>
      </c>
      <c r="GL19" s="41">
        <v>3</v>
      </c>
      <c r="GM19" s="41">
        <v>1</v>
      </c>
      <c r="GN19" s="41">
        <v>4</v>
      </c>
      <c r="GO19" s="41">
        <v>1</v>
      </c>
      <c r="GP19" s="41" t="s">
        <v>861</v>
      </c>
      <c r="GQ19" s="41">
        <v>9</v>
      </c>
      <c r="GR19" s="41">
        <v>3</v>
      </c>
      <c r="GS19" s="41">
        <v>2</v>
      </c>
      <c r="GT19" s="41" t="s">
        <v>861</v>
      </c>
      <c r="GU19" s="41">
        <v>6</v>
      </c>
      <c r="GV19" s="41">
        <v>1</v>
      </c>
      <c r="GW19" s="41">
        <v>2</v>
      </c>
      <c r="GX19" s="41">
        <v>1</v>
      </c>
      <c r="GY19" s="41">
        <v>7</v>
      </c>
      <c r="GZ19" s="41">
        <v>19</v>
      </c>
      <c r="HA19" s="41">
        <v>20</v>
      </c>
      <c r="HB19" s="41">
        <v>8</v>
      </c>
    </row>
    <row r="20" spans="1:210" ht="15" customHeight="1" x14ac:dyDescent="0.2">
      <c r="A20" t="s">
        <v>862</v>
      </c>
    </row>
    <row r="21" spans="1:210" ht="15" customHeight="1" x14ac:dyDescent="0.2">
      <c r="A21" t="s">
        <v>863</v>
      </c>
      <c r="B21" s="44">
        <v>12226</v>
      </c>
      <c r="C21" s="41">
        <v>12616</v>
      </c>
      <c r="D21" s="41">
        <v>8990</v>
      </c>
      <c r="E21" s="41">
        <v>6939</v>
      </c>
      <c r="F21" s="41">
        <v>6759</v>
      </c>
      <c r="G21" s="41">
        <v>5943</v>
      </c>
      <c r="H21" s="41">
        <v>8250</v>
      </c>
      <c r="I21" s="41">
        <v>11091</v>
      </c>
      <c r="J21" s="41">
        <v>10456</v>
      </c>
      <c r="K21" s="41">
        <v>14118</v>
      </c>
      <c r="L21" s="41">
        <v>12879</v>
      </c>
      <c r="M21" s="41">
        <v>15401</v>
      </c>
      <c r="N21" s="41">
        <v>17845</v>
      </c>
      <c r="O21" s="41">
        <v>17759</v>
      </c>
      <c r="P21" s="41">
        <v>19415</v>
      </c>
      <c r="Q21" s="41">
        <v>20796</v>
      </c>
      <c r="S21" s="41">
        <v>848</v>
      </c>
      <c r="T21" s="41">
        <v>1079</v>
      </c>
      <c r="U21" s="41">
        <v>1003</v>
      </c>
      <c r="V21" s="41">
        <v>1082</v>
      </c>
      <c r="W21" s="41">
        <v>1245</v>
      </c>
      <c r="X21" s="41">
        <v>875</v>
      </c>
      <c r="Y21" s="41">
        <v>829</v>
      </c>
      <c r="Z21" s="41">
        <v>986</v>
      </c>
      <c r="AA21" s="41">
        <v>872</v>
      </c>
      <c r="AB21" s="41">
        <v>1186</v>
      </c>
      <c r="AC21" s="41">
        <v>886</v>
      </c>
      <c r="AD21" s="41">
        <v>1335</v>
      </c>
      <c r="AE21" s="41">
        <v>811</v>
      </c>
      <c r="AF21" s="41">
        <v>1005</v>
      </c>
      <c r="AG21" s="41">
        <v>1107</v>
      </c>
      <c r="AH21" s="41">
        <v>1129</v>
      </c>
      <c r="AI21" s="41">
        <v>1055</v>
      </c>
      <c r="AJ21" s="41">
        <v>648</v>
      </c>
      <c r="AK21" s="41">
        <v>1098</v>
      </c>
      <c r="AL21" s="41">
        <v>783</v>
      </c>
      <c r="AM21" s="41">
        <v>1579</v>
      </c>
      <c r="AN21" s="41">
        <v>1011</v>
      </c>
      <c r="AO21" s="41">
        <v>903</v>
      </c>
      <c r="AP21" s="41">
        <v>1487</v>
      </c>
      <c r="AQ21" s="41">
        <v>684</v>
      </c>
      <c r="AR21" s="41">
        <v>1028</v>
      </c>
      <c r="AS21" s="41">
        <v>897</v>
      </c>
      <c r="AT21" s="41">
        <v>827</v>
      </c>
      <c r="AU21" s="41">
        <v>947</v>
      </c>
      <c r="AV21" s="41">
        <v>554</v>
      </c>
      <c r="AW21" s="41">
        <v>601</v>
      </c>
      <c r="AX21" s="41">
        <v>863</v>
      </c>
      <c r="AY21" s="41">
        <v>787</v>
      </c>
      <c r="AZ21" s="41">
        <v>632</v>
      </c>
      <c r="BA21" s="41">
        <v>596</v>
      </c>
      <c r="BB21" s="41">
        <v>574</v>
      </c>
      <c r="BC21" s="41">
        <v>478</v>
      </c>
      <c r="BD21" s="41">
        <v>524</v>
      </c>
      <c r="BE21" s="41">
        <v>913</v>
      </c>
      <c r="BF21" s="41">
        <v>539</v>
      </c>
      <c r="BG21" s="41">
        <v>517</v>
      </c>
      <c r="BH21" s="41">
        <v>458</v>
      </c>
      <c r="BI21" s="41">
        <v>423</v>
      </c>
      <c r="BJ21" s="41">
        <v>401</v>
      </c>
      <c r="BK21" s="41">
        <v>615</v>
      </c>
      <c r="BL21" s="41">
        <v>530</v>
      </c>
      <c r="BM21" s="41">
        <v>621</v>
      </c>
      <c r="BN21" s="41">
        <v>920</v>
      </c>
      <c r="BO21" s="41">
        <v>796</v>
      </c>
      <c r="BP21" s="41">
        <v>453</v>
      </c>
      <c r="BQ21" s="41">
        <v>511</v>
      </c>
      <c r="BR21" s="41">
        <v>611</v>
      </c>
      <c r="BS21" s="41">
        <v>455</v>
      </c>
      <c r="BT21" s="41">
        <v>602</v>
      </c>
      <c r="BU21" s="41">
        <v>361</v>
      </c>
      <c r="BV21" s="41">
        <v>589</v>
      </c>
      <c r="BW21" s="41">
        <v>436</v>
      </c>
      <c r="BX21" s="41">
        <v>557</v>
      </c>
      <c r="BY21" s="41">
        <v>628</v>
      </c>
      <c r="BZ21" s="41">
        <v>760</v>
      </c>
      <c r="CA21" s="41">
        <v>370</v>
      </c>
      <c r="CB21" s="41">
        <v>525</v>
      </c>
      <c r="CC21" s="41">
        <v>579</v>
      </c>
      <c r="CD21" s="41">
        <v>555</v>
      </c>
      <c r="CE21" s="41">
        <v>492</v>
      </c>
      <c r="CF21" s="41">
        <v>363</v>
      </c>
      <c r="CG21" s="41">
        <v>434</v>
      </c>
      <c r="CH21" s="41">
        <v>352</v>
      </c>
      <c r="CI21" s="41">
        <v>536</v>
      </c>
      <c r="CJ21" s="41">
        <v>451</v>
      </c>
      <c r="CK21" s="41">
        <v>744</v>
      </c>
      <c r="CL21" s="41">
        <v>542</v>
      </c>
      <c r="CM21" s="41">
        <v>447</v>
      </c>
      <c r="CN21" s="41">
        <v>601</v>
      </c>
      <c r="CO21" s="41">
        <v>559</v>
      </c>
      <c r="CP21" s="41">
        <v>711</v>
      </c>
      <c r="CQ21" s="41">
        <v>603</v>
      </c>
      <c r="CR21" s="41">
        <v>554</v>
      </c>
      <c r="CS21" s="41">
        <v>619</v>
      </c>
      <c r="CT21" s="41">
        <v>645</v>
      </c>
      <c r="CU21" s="41">
        <v>972</v>
      </c>
      <c r="CV21" s="41">
        <v>786</v>
      </c>
      <c r="CW21" s="41">
        <v>808</v>
      </c>
      <c r="CX21" s="41">
        <v>945</v>
      </c>
      <c r="CY21" s="41">
        <v>904</v>
      </c>
      <c r="CZ21" s="41">
        <v>1015</v>
      </c>
      <c r="DA21" s="41">
        <v>705</v>
      </c>
      <c r="DB21" s="41">
        <v>839</v>
      </c>
      <c r="DC21" s="41">
        <v>947</v>
      </c>
      <c r="DD21" s="41">
        <v>628</v>
      </c>
      <c r="DE21" s="41">
        <v>794</v>
      </c>
      <c r="DF21" s="41">
        <v>771</v>
      </c>
      <c r="DG21" s="41">
        <v>704</v>
      </c>
      <c r="DH21" s="41">
        <v>1002</v>
      </c>
      <c r="DI21" s="41">
        <v>1623</v>
      </c>
      <c r="DJ21" s="41">
        <v>1159</v>
      </c>
      <c r="DK21" s="41">
        <v>536</v>
      </c>
      <c r="DL21" s="41">
        <v>1245</v>
      </c>
      <c r="DM21" s="41">
        <v>884</v>
      </c>
      <c r="DN21" s="41">
        <v>699</v>
      </c>
      <c r="DO21" s="41">
        <v>736</v>
      </c>
      <c r="DP21" s="41">
        <v>720</v>
      </c>
      <c r="DQ21" s="41">
        <v>745</v>
      </c>
      <c r="DR21" s="41">
        <v>853</v>
      </c>
      <c r="DS21" s="41">
        <v>1117</v>
      </c>
      <c r="DT21" s="41">
        <v>1203</v>
      </c>
      <c r="DU21" s="41">
        <v>825</v>
      </c>
      <c r="DV21" s="41">
        <v>893</v>
      </c>
      <c r="DW21" s="41">
        <v>997</v>
      </c>
      <c r="DX21" s="41">
        <v>1337</v>
      </c>
      <c r="DY21" s="41">
        <v>1478</v>
      </c>
      <c r="DZ21" s="41">
        <v>1009</v>
      </c>
      <c r="EA21" s="41">
        <v>1255</v>
      </c>
      <c r="EB21" s="41">
        <v>941</v>
      </c>
      <c r="EC21" s="41">
        <v>1143</v>
      </c>
      <c r="ED21" s="41">
        <v>1061</v>
      </c>
      <c r="EE21" s="41">
        <v>1186</v>
      </c>
      <c r="EF21" s="41">
        <v>1234</v>
      </c>
      <c r="EG21" s="41">
        <v>956</v>
      </c>
      <c r="EH21" s="41">
        <v>1521</v>
      </c>
      <c r="EI21" s="41">
        <v>1053</v>
      </c>
      <c r="EJ21" s="41">
        <v>1019</v>
      </c>
      <c r="EK21" s="41">
        <v>725</v>
      </c>
      <c r="EL21" s="41">
        <v>1065</v>
      </c>
      <c r="EM21" s="41">
        <v>1014</v>
      </c>
      <c r="EN21" s="41">
        <v>1061</v>
      </c>
      <c r="EO21" s="41">
        <v>767</v>
      </c>
      <c r="EP21" s="41">
        <v>1095</v>
      </c>
      <c r="EQ21" s="41">
        <v>1351</v>
      </c>
      <c r="ER21" s="41">
        <v>1572</v>
      </c>
      <c r="ES21" s="41">
        <v>1045</v>
      </c>
      <c r="ET21" s="41">
        <v>1112</v>
      </c>
      <c r="EU21" s="41">
        <v>966</v>
      </c>
      <c r="EV21" s="41">
        <v>1321</v>
      </c>
      <c r="EW21" s="41">
        <v>1514</v>
      </c>
      <c r="EX21" s="41">
        <v>1219</v>
      </c>
      <c r="EY21" s="41">
        <v>1438</v>
      </c>
      <c r="EZ21" s="41">
        <v>1080</v>
      </c>
      <c r="FA21" s="41">
        <v>1065</v>
      </c>
      <c r="FB21" s="41">
        <v>1173</v>
      </c>
      <c r="FC21" s="41">
        <v>1180</v>
      </c>
      <c r="FD21" s="41">
        <v>1717</v>
      </c>
      <c r="FE21" s="41">
        <v>1344</v>
      </c>
      <c r="FF21" s="41">
        <v>1384</v>
      </c>
      <c r="FG21" s="41">
        <v>1461</v>
      </c>
      <c r="FH21" s="41">
        <v>1570</v>
      </c>
      <c r="FI21" s="41">
        <v>1857</v>
      </c>
      <c r="FJ21" s="41">
        <v>1717</v>
      </c>
      <c r="FK21" s="41">
        <v>1102</v>
      </c>
      <c r="FL21" s="41">
        <v>1311</v>
      </c>
      <c r="FM21" s="41">
        <v>1295</v>
      </c>
      <c r="FN21" s="41">
        <v>1228</v>
      </c>
      <c r="FO21" s="41">
        <v>1413</v>
      </c>
      <c r="FP21" s="41">
        <v>1305</v>
      </c>
      <c r="FQ21" s="41">
        <v>1240</v>
      </c>
      <c r="FR21" s="41">
        <v>2346</v>
      </c>
      <c r="FS21" s="41">
        <v>1328</v>
      </c>
      <c r="FT21" s="41">
        <v>1630</v>
      </c>
      <c r="FU21" s="41">
        <v>1725</v>
      </c>
      <c r="FV21" s="41">
        <v>1507</v>
      </c>
      <c r="FW21" s="41">
        <v>1064</v>
      </c>
      <c r="FX21" s="41">
        <v>1083</v>
      </c>
      <c r="FY21" s="41">
        <v>1093</v>
      </c>
      <c r="FZ21" s="41">
        <v>1931</v>
      </c>
      <c r="GA21" s="41">
        <v>1559</v>
      </c>
      <c r="GB21" s="41">
        <v>1449</v>
      </c>
      <c r="GC21" s="41">
        <v>1669</v>
      </c>
      <c r="GD21" s="41">
        <v>1721</v>
      </c>
      <c r="GE21" s="41">
        <v>1444</v>
      </c>
      <c r="GF21" s="41">
        <v>1632</v>
      </c>
      <c r="GG21" s="41">
        <v>1922</v>
      </c>
      <c r="GH21" s="41">
        <v>1654</v>
      </c>
      <c r="GI21" s="41">
        <v>1618</v>
      </c>
      <c r="GJ21" s="41">
        <v>1734</v>
      </c>
      <c r="GK21" s="41">
        <v>1318</v>
      </c>
      <c r="GL21" s="41">
        <v>1264</v>
      </c>
      <c r="GM21" s="41">
        <v>1762</v>
      </c>
      <c r="GN21" s="41">
        <v>1803</v>
      </c>
      <c r="GO21" s="41">
        <v>1810</v>
      </c>
      <c r="GP21" s="41">
        <v>1454</v>
      </c>
      <c r="GQ21" s="41">
        <v>1387</v>
      </c>
      <c r="GR21" s="41">
        <v>1441</v>
      </c>
      <c r="GS21" s="41">
        <v>1724</v>
      </c>
      <c r="GT21" s="41">
        <v>2268</v>
      </c>
      <c r="GU21" s="41">
        <v>1577</v>
      </c>
      <c r="GV21" s="41">
        <v>1543</v>
      </c>
      <c r="GW21" s="41">
        <v>1494</v>
      </c>
      <c r="GX21" s="41">
        <v>1005</v>
      </c>
      <c r="GY21" s="41">
        <v>3729</v>
      </c>
      <c r="GZ21" s="41">
        <v>1920</v>
      </c>
      <c r="HA21" s="41">
        <v>1531</v>
      </c>
      <c r="HB21" s="41">
        <v>1177</v>
      </c>
    </row>
    <row r="22" spans="1:210" ht="15" customHeight="1" x14ac:dyDescent="0.2">
      <c r="A22" s="39" t="s">
        <v>864</v>
      </c>
      <c r="B22" s="44">
        <v>1046</v>
      </c>
      <c r="C22" s="41">
        <v>769</v>
      </c>
      <c r="D22" s="41">
        <v>690</v>
      </c>
      <c r="E22" s="41">
        <v>740</v>
      </c>
      <c r="F22" s="41">
        <v>933</v>
      </c>
      <c r="G22" s="41">
        <v>830</v>
      </c>
      <c r="H22" s="41">
        <v>1070</v>
      </c>
      <c r="I22" s="41">
        <v>1274</v>
      </c>
      <c r="J22" s="41">
        <v>1134</v>
      </c>
      <c r="K22" s="41">
        <v>1138</v>
      </c>
      <c r="L22" s="41">
        <v>1081</v>
      </c>
      <c r="M22" s="41">
        <v>1159</v>
      </c>
      <c r="N22" s="41">
        <v>990</v>
      </c>
      <c r="O22" s="41">
        <v>860</v>
      </c>
      <c r="P22" s="41">
        <v>774</v>
      </c>
      <c r="Q22" s="41">
        <v>848</v>
      </c>
      <c r="S22" s="41">
        <v>84</v>
      </c>
      <c r="T22" s="41">
        <v>96</v>
      </c>
      <c r="U22" s="41">
        <v>93</v>
      </c>
      <c r="V22" s="41">
        <v>95</v>
      </c>
      <c r="W22" s="41">
        <v>85</v>
      </c>
      <c r="X22" s="41">
        <v>63</v>
      </c>
      <c r="Y22" s="41">
        <v>91</v>
      </c>
      <c r="Z22" s="41">
        <v>93</v>
      </c>
      <c r="AA22" s="41">
        <v>94</v>
      </c>
      <c r="AB22" s="41">
        <v>84</v>
      </c>
      <c r="AC22" s="41">
        <v>81</v>
      </c>
      <c r="AD22" s="41">
        <v>87</v>
      </c>
      <c r="AE22" s="41">
        <v>74</v>
      </c>
      <c r="AF22" s="41">
        <v>52</v>
      </c>
      <c r="AG22" s="41">
        <v>62</v>
      </c>
      <c r="AH22" s="41">
        <v>70</v>
      </c>
      <c r="AI22" s="41">
        <v>78</v>
      </c>
      <c r="AJ22" s="41">
        <v>44</v>
      </c>
      <c r="AK22" s="41">
        <v>61</v>
      </c>
      <c r="AL22" s="41">
        <v>77</v>
      </c>
      <c r="AM22" s="41">
        <v>55</v>
      </c>
      <c r="AN22" s="41">
        <v>87</v>
      </c>
      <c r="AO22" s="41">
        <v>50</v>
      </c>
      <c r="AP22" s="41">
        <v>59</v>
      </c>
      <c r="AQ22" s="41">
        <v>60</v>
      </c>
      <c r="AR22" s="41">
        <v>53</v>
      </c>
      <c r="AS22" s="41">
        <v>64</v>
      </c>
      <c r="AT22" s="41">
        <v>49</v>
      </c>
      <c r="AU22" s="41">
        <v>61</v>
      </c>
      <c r="AV22" s="41">
        <v>26</v>
      </c>
      <c r="AW22" s="41">
        <v>70</v>
      </c>
      <c r="AX22" s="41">
        <v>59</v>
      </c>
      <c r="AY22" s="41">
        <v>45</v>
      </c>
      <c r="AZ22" s="41">
        <v>80</v>
      </c>
      <c r="BA22" s="41">
        <v>72</v>
      </c>
      <c r="BB22" s="41">
        <v>51</v>
      </c>
      <c r="BC22" s="41">
        <v>49</v>
      </c>
      <c r="BD22" s="41">
        <v>52</v>
      </c>
      <c r="BE22" s="41">
        <v>71</v>
      </c>
      <c r="BF22" s="41">
        <v>57</v>
      </c>
      <c r="BG22" s="41">
        <v>31</v>
      </c>
      <c r="BH22" s="41">
        <v>39</v>
      </c>
      <c r="BI22" s="41">
        <v>50</v>
      </c>
      <c r="BJ22" s="41">
        <v>47</v>
      </c>
      <c r="BK22" s="41">
        <v>72</v>
      </c>
      <c r="BL22" s="41">
        <v>70</v>
      </c>
      <c r="BM22" s="41">
        <v>94</v>
      </c>
      <c r="BN22" s="41">
        <v>108</v>
      </c>
      <c r="BO22" s="41">
        <v>53</v>
      </c>
      <c r="BP22" s="41">
        <v>61</v>
      </c>
      <c r="BQ22" s="41">
        <v>98</v>
      </c>
      <c r="BR22" s="41">
        <v>51</v>
      </c>
      <c r="BS22" s="41">
        <v>86</v>
      </c>
      <c r="BT22" s="41">
        <v>57</v>
      </c>
      <c r="BU22" s="41">
        <v>50</v>
      </c>
      <c r="BV22" s="41">
        <v>96</v>
      </c>
      <c r="BW22" s="41">
        <v>120</v>
      </c>
      <c r="BX22" s="41">
        <v>101</v>
      </c>
      <c r="BY22" s="41">
        <v>79</v>
      </c>
      <c r="BZ22" s="41">
        <v>81</v>
      </c>
      <c r="CA22" s="41">
        <v>55</v>
      </c>
      <c r="CB22" s="41">
        <v>35</v>
      </c>
      <c r="CC22" s="41">
        <v>92</v>
      </c>
      <c r="CD22" s="41">
        <v>101</v>
      </c>
      <c r="CE22" s="41">
        <v>56</v>
      </c>
      <c r="CF22" s="41">
        <v>52</v>
      </c>
      <c r="CG22" s="41">
        <v>66</v>
      </c>
      <c r="CH22" s="41">
        <v>90</v>
      </c>
      <c r="CI22" s="41">
        <v>68</v>
      </c>
      <c r="CJ22" s="41">
        <v>91</v>
      </c>
      <c r="CK22" s="41">
        <v>72</v>
      </c>
      <c r="CL22" s="41">
        <v>52</v>
      </c>
      <c r="CM22" s="41">
        <v>33</v>
      </c>
      <c r="CN22" s="41">
        <v>89</v>
      </c>
      <c r="CO22" s="41">
        <v>85</v>
      </c>
      <c r="CP22" s="41">
        <v>95</v>
      </c>
      <c r="CQ22" s="41">
        <v>124</v>
      </c>
      <c r="CR22" s="41">
        <v>59</v>
      </c>
      <c r="CS22" s="41">
        <v>72</v>
      </c>
      <c r="CT22" s="41">
        <v>84</v>
      </c>
      <c r="CU22" s="41">
        <v>108</v>
      </c>
      <c r="CV22" s="41">
        <v>118</v>
      </c>
      <c r="CW22" s="41">
        <v>99</v>
      </c>
      <c r="CX22" s="41">
        <v>104</v>
      </c>
      <c r="CY22" s="41">
        <v>101</v>
      </c>
      <c r="CZ22" s="41">
        <v>79</v>
      </c>
      <c r="DA22" s="41">
        <v>113</v>
      </c>
      <c r="DB22" s="41">
        <v>109</v>
      </c>
      <c r="DC22" s="41">
        <v>102</v>
      </c>
      <c r="DD22" s="41">
        <v>104</v>
      </c>
      <c r="DE22" s="41">
        <v>106</v>
      </c>
      <c r="DF22" s="41">
        <v>90</v>
      </c>
      <c r="DG22" s="41">
        <v>133</v>
      </c>
      <c r="DH22" s="41">
        <v>129</v>
      </c>
      <c r="DI22" s="41">
        <v>124</v>
      </c>
      <c r="DJ22" s="41">
        <v>84</v>
      </c>
      <c r="DK22" s="41">
        <v>102</v>
      </c>
      <c r="DL22" s="41">
        <v>117</v>
      </c>
      <c r="DM22" s="41">
        <v>95</v>
      </c>
      <c r="DN22" s="41">
        <v>100</v>
      </c>
      <c r="DO22" s="41">
        <v>95</v>
      </c>
      <c r="DP22" s="41">
        <v>60</v>
      </c>
      <c r="DQ22" s="41">
        <v>91</v>
      </c>
      <c r="DR22" s="41">
        <v>101</v>
      </c>
      <c r="DS22" s="41">
        <v>85</v>
      </c>
      <c r="DT22" s="41">
        <v>83</v>
      </c>
      <c r="DU22" s="41">
        <v>102</v>
      </c>
      <c r="DV22" s="41">
        <v>103</v>
      </c>
      <c r="DW22" s="41">
        <v>87</v>
      </c>
      <c r="DX22" s="41">
        <v>97</v>
      </c>
      <c r="DY22" s="41">
        <v>111</v>
      </c>
      <c r="DZ22" s="41">
        <v>89</v>
      </c>
      <c r="EA22" s="41">
        <v>98</v>
      </c>
      <c r="EB22" s="41">
        <v>91</v>
      </c>
      <c r="EC22" s="41">
        <v>57</v>
      </c>
      <c r="ED22" s="41">
        <v>69</v>
      </c>
      <c r="EE22" s="41">
        <v>115</v>
      </c>
      <c r="EF22" s="41">
        <v>123</v>
      </c>
      <c r="EG22" s="41">
        <v>89</v>
      </c>
      <c r="EH22" s="41">
        <v>112</v>
      </c>
      <c r="EI22" s="41">
        <v>74</v>
      </c>
      <c r="EJ22" s="41">
        <v>90</v>
      </c>
      <c r="EK22" s="41">
        <v>71</v>
      </c>
      <c r="EL22" s="41">
        <v>63</v>
      </c>
      <c r="EM22" s="41">
        <v>83</v>
      </c>
      <c r="EN22" s="41">
        <v>60</v>
      </c>
      <c r="EO22" s="41">
        <v>88</v>
      </c>
      <c r="EP22" s="41">
        <v>73</v>
      </c>
      <c r="EQ22" s="41">
        <v>139</v>
      </c>
      <c r="ER22" s="41">
        <v>146</v>
      </c>
      <c r="ES22" s="41">
        <v>93</v>
      </c>
      <c r="ET22" s="41">
        <v>101</v>
      </c>
      <c r="EU22" s="41">
        <v>91</v>
      </c>
      <c r="EV22" s="41">
        <v>94</v>
      </c>
      <c r="EW22" s="41">
        <v>101</v>
      </c>
      <c r="EX22" s="41">
        <v>100</v>
      </c>
      <c r="EY22" s="41">
        <v>134</v>
      </c>
      <c r="EZ22" s="41">
        <v>72</v>
      </c>
      <c r="FA22" s="41">
        <v>76</v>
      </c>
      <c r="FB22" s="41">
        <v>118</v>
      </c>
      <c r="FC22" s="41">
        <v>102</v>
      </c>
      <c r="FD22" s="41">
        <v>90</v>
      </c>
      <c r="FE22" s="41">
        <v>109</v>
      </c>
      <c r="FF22" s="41">
        <v>72</v>
      </c>
      <c r="FG22" s="41">
        <v>83</v>
      </c>
      <c r="FH22" s="41">
        <v>85</v>
      </c>
      <c r="FI22" s="41">
        <v>84</v>
      </c>
      <c r="FJ22" s="41">
        <v>80</v>
      </c>
      <c r="FK22" s="41">
        <v>73</v>
      </c>
      <c r="FL22" s="41">
        <v>70</v>
      </c>
      <c r="FM22" s="41">
        <v>88</v>
      </c>
      <c r="FN22" s="41">
        <v>79</v>
      </c>
      <c r="FO22" s="41">
        <v>70</v>
      </c>
      <c r="FP22" s="41">
        <v>85</v>
      </c>
      <c r="FQ22" s="41">
        <v>93</v>
      </c>
      <c r="FR22" s="41">
        <v>100</v>
      </c>
      <c r="FS22" s="41">
        <v>52</v>
      </c>
      <c r="FT22" s="41">
        <v>63</v>
      </c>
      <c r="FU22" s="41">
        <v>98</v>
      </c>
      <c r="FV22" s="41">
        <v>68</v>
      </c>
      <c r="FW22" s="41">
        <v>61</v>
      </c>
      <c r="FX22" s="41">
        <v>50</v>
      </c>
      <c r="FY22" s="41">
        <v>36</v>
      </c>
      <c r="FZ22" s="41">
        <v>83</v>
      </c>
      <c r="GA22" s="41">
        <v>85</v>
      </c>
      <c r="GB22" s="41">
        <v>82</v>
      </c>
      <c r="GC22" s="41">
        <v>61</v>
      </c>
      <c r="GD22" s="41">
        <v>121</v>
      </c>
      <c r="GE22" s="41">
        <v>85</v>
      </c>
      <c r="GF22" s="41">
        <v>89</v>
      </c>
      <c r="GG22" s="41">
        <v>46</v>
      </c>
      <c r="GH22" s="41">
        <v>64</v>
      </c>
      <c r="GI22" s="41">
        <v>96</v>
      </c>
      <c r="GJ22" s="41">
        <v>65</v>
      </c>
      <c r="GK22" s="41">
        <v>55</v>
      </c>
      <c r="GL22" s="41">
        <v>61</v>
      </c>
      <c r="GM22" s="41">
        <v>55</v>
      </c>
      <c r="GN22" s="41">
        <v>42</v>
      </c>
      <c r="GO22" s="41">
        <v>49</v>
      </c>
      <c r="GP22" s="41">
        <v>67</v>
      </c>
      <c r="GQ22" s="41">
        <v>62</v>
      </c>
      <c r="GR22" s="41">
        <v>38</v>
      </c>
      <c r="GS22" s="41">
        <v>58</v>
      </c>
      <c r="GT22" s="41">
        <v>38</v>
      </c>
      <c r="GU22" s="41">
        <v>125</v>
      </c>
      <c r="GV22" s="41">
        <v>73</v>
      </c>
      <c r="GW22" s="41">
        <v>61</v>
      </c>
      <c r="GX22" s="41">
        <v>55</v>
      </c>
      <c r="GY22" s="41">
        <v>70</v>
      </c>
      <c r="GZ22" s="41">
        <v>127</v>
      </c>
      <c r="HA22" s="41">
        <v>91</v>
      </c>
      <c r="HB22" s="41">
        <v>50</v>
      </c>
    </row>
    <row r="23" spans="1:210" ht="15" customHeight="1" x14ac:dyDescent="0.2">
      <c r="A23" t="s">
        <v>865</v>
      </c>
      <c r="B23" s="44">
        <v>106</v>
      </c>
      <c r="C23" s="41">
        <v>85</v>
      </c>
      <c r="D23" s="41">
        <v>62</v>
      </c>
      <c r="E23" s="41">
        <v>65</v>
      </c>
      <c r="F23" s="41">
        <v>51</v>
      </c>
      <c r="G23" s="41">
        <v>177</v>
      </c>
      <c r="H23" s="41">
        <v>78</v>
      </c>
      <c r="I23" s="41">
        <v>144</v>
      </c>
      <c r="J23" s="41">
        <v>129</v>
      </c>
      <c r="K23" s="41">
        <v>114</v>
      </c>
      <c r="L23" s="41">
        <v>123</v>
      </c>
      <c r="M23" s="41">
        <v>94</v>
      </c>
      <c r="N23" s="41">
        <v>156</v>
      </c>
      <c r="O23" s="41">
        <v>184</v>
      </c>
      <c r="P23" s="41">
        <v>216</v>
      </c>
      <c r="Q23" s="41">
        <v>165</v>
      </c>
      <c r="S23" s="41">
        <v>22</v>
      </c>
      <c r="T23" s="41">
        <v>6</v>
      </c>
      <c r="U23" s="41">
        <v>15</v>
      </c>
      <c r="V23" s="41">
        <v>5</v>
      </c>
      <c r="W23" s="41">
        <v>11</v>
      </c>
      <c r="X23" s="41">
        <v>12</v>
      </c>
      <c r="Y23" s="41">
        <v>4</v>
      </c>
      <c r="Z23" s="41">
        <v>4</v>
      </c>
      <c r="AA23" s="41">
        <v>3</v>
      </c>
      <c r="AB23" s="41">
        <v>8</v>
      </c>
      <c r="AC23" s="41">
        <v>10</v>
      </c>
      <c r="AD23" s="41">
        <v>6</v>
      </c>
      <c r="AE23" s="41">
        <v>6</v>
      </c>
      <c r="AF23" s="41">
        <v>6</v>
      </c>
      <c r="AG23" s="41">
        <v>6</v>
      </c>
      <c r="AH23" s="41">
        <v>4</v>
      </c>
      <c r="AI23" s="41">
        <v>2</v>
      </c>
      <c r="AJ23" s="41">
        <v>5</v>
      </c>
      <c r="AK23" s="41">
        <v>6</v>
      </c>
      <c r="AL23" s="41">
        <v>5</v>
      </c>
      <c r="AM23" s="41">
        <v>7</v>
      </c>
      <c r="AN23" s="41">
        <v>15</v>
      </c>
      <c r="AO23" s="41">
        <v>15</v>
      </c>
      <c r="AP23" s="41">
        <v>8</v>
      </c>
      <c r="AQ23" s="41">
        <v>11</v>
      </c>
      <c r="AR23" s="41">
        <v>7</v>
      </c>
      <c r="AS23" s="41">
        <v>2</v>
      </c>
      <c r="AT23" s="41">
        <v>2</v>
      </c>
      <c r="AU23" s="41">
        <v>4</v>
      </c>
      <c r="AV23" s="41" t="s">
        <v>861</v>
      </c>
      <c r="AW23" s="41">
        <v>12</v>
      </c>
      <c r="AX23" s="41">
        <v>3</v>
      </c>
      <c r="AY23" s="41">
        <v>5</v>
      </c>
      <c r="AZ23" s="41">
        <v>9</v>
      </c>
      <c r="BA23" s="41">
        <v>5</v>
      </c>
      <c r="BB23" s="41">
        <v>2</v>
      </c>
      <c r="BC23" s="41">
        <v>4</v>
      </c>
      <c r="BD23" s="41">
        <v>2</v>
      </c>
      <c r="BE23" s="41">
        <v>7</v>
      </c>
      <c r="BF23" s="41">
        <v>4</v>
      </c>
      <c r="BG23" s="41">
        <v>2</v>
      </c>
      <c r="BH23" s="41">
        <v>3</v>
      </c>
      <c r="BI23" s="41">
        <v>2</v>
      </c>
      <c r="BJ23" s="41">
        <v>5</v>
      </c>
      <c r="BK23" s="41">
        <v>3</v>
      </c>
      <c r="BL23" s="41">
        <v>7</v>
      </c>
      <c r="BM23" s="41">
        <v>5</v>
      </c>
      <c r="BN23" s="41">
        <v>21</v>
      </c>
      <c r="BO23" s="41">
        <v>1</v>
      </c>
      <c r="BP23" s="41">
        <v>3</v>
      </c>
      <c r="BQ23" s="41">
        <v>10</v>
      </c>
      <c r="BR23" s="41">
        <v>3</v>
      </c>
      <c r="BS23" s="41">
        <v>2</v>
      </c>
      <c r="BT23" s="41">
        <v>4</v>
      </c>
      <c r="BU23" s="41">
        <v>1</v>
      </c>
      <c r="BV23" s="41">
        <v>4</v>
      </c>
      <c r="BW23" s="41">
        <v>3</v>
      </c>
      <c r="BX23" s="41">
        <v>5</v>
      </c>
      <c r="BY23" s="41">
        <v>8</v>
      </c>
      <c r="BZ23" s="41">
        <v>7</v>
      </c>
      <c r="CA23" s="41">
        <v>11</v>
      </c>
      <c r="CB23" s="41">
        <v>4</v>
      </c>
      <c r="CC23" s="41">
        <v>5</v>
      </c>
      <c r="CD23" s="41">
        <v>77</v>
      </c>
      <c r="CE23" s="41">
        <v>3</v>
      </c>
      <c r="CF23" s="41">
        <v>3</v>
      </c>
      <c r="CG23" s="41">
        <v>1</v>
      </c>
      <c r="CH23" s="41">
        <v>4</v>
      </c>
      <c r="CI23" s="41">
        <v>28</v>
      </c>
      <c r="CJ23" s="41">
        <v>2</v>
      </c>
      <c r="CK23" s="41">
        <v>30</v>
      </c>
      <c r="CL23" s="41">
        <v>9</v>
      </c>
      <c r="CM23" s="41">
        <v>1</v>
      </c>
      <c r="CN23" s="41">
        <v>8</v>
      </c>
      <c r="CO23" s="41">
        <v>5</v>
      </c>
      <c r="CP23" s="41">
        <v>10</v>
      </c>
      <c r="CQ23" s="41">
        <v>13</v>
      </c>
      <c r="CR23" s="41">
        <v>8</v>
      </c>
      <c r="CS23" s="41">
        <v>2</v>
      </c>
      <c r="CT23" s="41">
        <v>4</v>
      </c>
      <c r="CU23" s="41">
        <v>4</v>
      </c>
      <c r="CV23" s="41">
        <v>9</v>
      </c>
      <c r="CW23" s="41">
        <v>6</v>
      </c>
      <c r="CX23" s="41">
        <v>8</v>
      </c>
      <c r="CY23" s="41">
        <v>10</v>
      </c>
      <c r="CZ23" s="41">
        <v>1</v>
      </c>
      <c r="DA23" s="41">
        <v>8</v>
      </c>
      <c r="DB23" s="41">
        <v>10</v>
      </c>
      <c r="DC23" s="41">
        <v>5</v>
      </c>
      <c r="DD23" s="41">
        <v>5</v>
      </c>
      <c r="DE23" s="41">
        <v>5</v>
      </c>
      <c r="DF23" s="41">
        <v>34</v>
      </c>
      <c r="DG23" s="41">
        <v>4</v>
      </c>
      <c r="DH23" s="41">
        <v>16</v>
      </c>
      <c r="DI23" s="41">
        <v>17</v>
      </c>
      <c r="DJ23" s="41">
        <v>29</v>
      </c>
      <c r="DK23" s="41">
        <v>13</v>
      </c>
      <c r="DL23" s="41">
        <v>10</v>
      </c>
      <c r="DM23" s="41">
        <v>12</v>
      </c>
      <c r="DN23" s="41">
        <v>10</v>
      </c>
      <c r="DO23" s="41">
        <v>9</v>
      </c>
      <c r="DP23" s="41">
        <v>2</v>
      </c>
      <c r="DQ23" s="41">
        <v>27</v>
      </c>
      <c r="DR23" s="41">
        <v>7</v>
      </c>
      <c r="DS23" s="41">
        <v>7</v>
      </c>
      <c r="DT23" s="41">
        <v>9</v>
      </c>
      <c r="DU23" s="41">
        <v>11</v>
      </c>
      <c r="DV23" s="41">
        <v>12</v>
      </c>
      <c r="DW23" s="41">
        <v>13</v>
      </c>
      <c r="DX23" s="41">
        <v>3</v>
      </c>
      <c r="DY23" s="41">
        <v>8</v>
      </c>
      <c r="DZ23" s="41">
        <v>8</v>
      </c>
      <c r="EA23" s="41">
        <v>22</v>
      </c>
      <c r="EB23" s="41">
        <v>11</v>
      </c>
      <c r="EC23" s="41">
        <v>9</v>
      </c>
      <c r="ED23" s="41">
        <v>7</v>
      </c>
      <c r="EE23" s="41">
        <v>16</v>
      </c>
      <c r="EF23" s="41">
        <v>8</v>
      </c>
      <c r="EG23" s="41">
        <v>4</v>
      </c>
      <c r="EH23" s="41">
        <v>5</v>
      </c>
      <c r="EI23" s="41">
        <v>10</v>
      </c>
      <c r="EJ23" s="41">
        <v>6</v>
      </c>
      <c r="EK23" s="41">
        <v>26</v>
      </c>
      <c r="EL23" s="41">
        <v>3</v>
      </c>
      <c r="EM23" s="41">
        <v>2</v>
      </c>
      <c r="EN23" s="41">
        <v>7</v>
      </c>
      <c r="EO23" s="41">
        <v>6</v>
      </c>
      <c r="EP23" s="41">
        <v>16</v>
      </c>
      <c r="EQ23" s="41">
        <v>5</v>
      </c>
      <c r="ER23" s="41">
        <v>20</v>
      </c>
      <c r="ES23" s="41">
        <v>8</v>
      </c>
      <c r="ET23" s="41">
        <v>14</v>
      </c>
      <c r="EU23" s="41">
        <v>2</v>
      </c>
      <c r="EV23" s="41">
        <v>12</v>
      </c>
      <c r="EW23" s="41">
        <v>18</v>
      </c>
      <c r="EX23" s="41">
        <v>13</v>
      </c>
      <c r="EY23" s="41">
        <v>11</v>
      </c>
      <c r="EZ23" s="41">
        <v>8</v>
      </c>
      <c r="FA23" s="41">
        <v>3</v>
      </c>
      <c r="FB23" s="41">
        <v>7</v>
      </c>
      <c r="FC23" s="41">
        <v>5</v>
      </c>
      <c r="FD23" s="41">
        <v>2</v>
      </c>
      <c r="FE23" s="41">
        <v>5</v>
      </c>
      <c r="FF23" s="41">
        <v>8</v>
      </c>
      <c r="FG23" s="41">
        <v>4</v>
      </c>
      <c r="FH23" s="41">
        <v>6</v>
      </c>
      <c r="FI23" s="41">
        <v>6</v>
      </c>
      <c r="FJ23" s="41">
        <v>9</v>
      </c>
      <c r="FK23" s="41">
        <v>16</v>
      </c>
      <c r="FL23" s="41">
        <v>9</v>
      </c>
      <c r="FM23" s="41">
        <v>8</v>
      </c>
      <c r="FN23" s="41">
        <v>9</v>
      </c>
      <c r="FO23" s="41">
        <v>17</v>
      </c>
      <c r="FP23" s="41">
        <v>44</v>
      </c>
      <c r="FQ23" s="41">
        <v>19</v>
      </c>
      <c r="FR23" s="41">
        <v>9</v>
      </c>
      <c r="FS23" s="41">
        <v>16</v>
      </c>
      <c r="FT23" s="41">
        <v>6</v>
      </c>
      <c r="FU23" s="41">
        <v>3</v>
      </c>
      <c r="FV23" s="41">
        <v>15</v>
      </c>
      <c r="FW23" s="41">
        <v>17</v>
      </c>
      <c r="FX23" s="41">
        <v>14</v>
      </c>
      <c r="FY23" s="41">
        <v>9</v>
      </c>
      <c r="FZ23" s="41">
        <v>30</v>
      </c>
      <c r="GA23" s="41">
        <v>19</v>
      </c>
      <c r="GB23" s="41">
        <v>23</v>
      </c>
      <c r="GC23" s="41">
        <v>21</v>
      </c>
      <c r="GD23" s="41">
        <v>11</v>
      </c>
      <c r="GE23" s="41">
        <v>40</v>
      </c>
      <c r="GF23" s="41">
        <v>35</v>
      </c>
      <c r="GG23" s="41">
        <v>9</v>
      </c>
      <c r="GH23" s="41">
        <v>20</v>
      </c>
      <c r="GI23" s="41">
        <v>17</v>
      </c>
      <c r="GJ23" s="41">
        <v>17</v>
      </c>
      <c r="GK23" s="41">
        <v>7</v>
      </c>
      <c r="GL23" s="41">
        <v>12</v>
      </c>
      <c r="GM23" s="41">
        <v>10</v>
      </c>
      <c r="GN23" s="41">
        <v>12</v>
      </c>
      <c r="GO23" s="41">
        <v>16</v>
      </c>
      <c r="GP23" s="41">
        <v>21</v>
      </c>
      <c r="GQ23" s="41">
        <v>19</v>
      </c>
      <c r="GR23" s="41">
        <v>8</v>
      </c>
      <c r="GS23" s="41">
        <v>10</v>
      </c>
      <c r="GT23" s="41">
        <v>20</v>
      </c>
      <c r="GU23" s="41">
        <v>24</v>
      </c>
      <c r="GV23" s="41">
        <v>12</v>
      </c>
      <c r="GW23" s="41">
        <v>6</v>
      </c>
      <c r="GX23" s="41">
        <v>20</v>
      </c>
      <c r="GY23" s="41">
        <v>8</v>
      </c>
      <c r="GZ23" s="41">
        <v>22</v>
      </c>
      <c r="HA23" s="41">
        <v>10</v>
      </c>
      <c r="HB23" s="41">
        <v>6</v>
      </c>
    </row>
    <row r="25" spans="1:210" ht="15" customHeight="1" x14ac:dyDescent="0.2"/>
    <row r="26" spans="1:210" ht="15" customHeight="1" x14ac:dyDescent="0.2">
      <c r="A26" t="s">
        <v>866</v>
      </c>
    </row>
    <row r="27" spans="1:210" ht="15" customHeight="1" x14ac:dyDescent="0.2">
      <c r="A27" t="s">
        <v>867</v>
      </c>
    </row>
    <row r="29" spans="1:210" ht="15" customHeight="1" x14ac:dyDescent="0.2">
      <c r="A29" t="s">
        <v>868</v>
      </c>
    </row>
    <row r="30" spans="1:210" ht="15" customHeight="1" x14ac:dyDescent="0.2">
      <c r="A30" t="s">
        <v>869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29"/>
  <sheetViews>
    <sheetView zoomScaleNormal="100" workbookViewId="0">
      <pane ySplit="4" topLeftCell="A5" activePane="bottomLeft" state="frozen"/>
      <selection activeCell="R1" sqref="R1"/>
      <selection pane="bottomLeft"/>
    </sheetView>
  </sheetViews>
  <sheetFormatPr baseColWidth="10" defaultColWidth="8.6640625" defaultRowHeight="15" x14ac:dyDescent="0.2"/>
  <cols>
    <col min="1" max="1" width="25.6640625" customWidth="1"/>
    <col min="2" max="2" width="9.6640625" customWidth="1"/>
    <col min="15" max="15" width="9.83203125" customWidth="1"/>
  </cols>
  <sheetData>
    <row r="1" spans="1:25" ht="15" customHeight="1" x14ac:dyDescent="0.2">
      <c r="A1" s="33" t="s">
        <v>870</v>
      </c>
    </row>
    <row r="2" spans="1:25" ht="15" customHeight="1" x14ac:dyDescent="0.2">
      <c r="A2" s="34" t="s">
        <v>871</v>
      </c>
    </row>
    <row r="3" spans="1:25" ht="15" customHeight="1" x14ac:dyDescent="0.2">
      <c r="A3" s="35" t="s">
        <v>872</v>
      </c>
    </row>
    <row r="4" spans="1:25" ht="15" customHeight="1" x14ac:dyDescent="0.2"/>
    <row r="5" spans="1:25" ht="15" customHeight="1" x14ac:dyDescent="0.2">
      <c r="A5" t="s">
        <v>3</v>
      </c>
    </row>
    <row r="6" spans="1:25" ht="15" customHeight="1" x14ac:dyDescent="0.2">
      <c r="A6" s="36" t="s">
        <v>4</v>
      </c>
    </row>
    <row r="7" spans="1:25" ht="15" customHeight="1" x14ac:dyDescent="0.2">
      <c r="A7" t="s">
        <v>5</v>
      </c>
    </row>
    <row r="8" spans="1:25" ht="15" customHeight="1" x14ac:dyDescent="0.2">
      <c r="A8" s="37" t="s">
        <v>6</v>
      </c>
      <c r="B8" s="39" t="s">
        <v>7</v>
      </c>
      <c r="C8" s="39" t="s">
        <v>8</v>
      </c>
      <c r="D8" s="39" t="s">
        <v>9</v>
      </c>
      <c r="E8" s="39" t="s">
        <v>10</v>
      </c>
      <c r="F8" s="39" t="s">
        <v>11</v>
      </c>
      <c r="G8" s="39" t="s">
        <v>12</v>
      </c>
      <c r="H8" s="39" t="s">
        <v>13</v>
      </c>
      <c r="I8" s="39" t="s">
        <v>14</v>
      </c>
      <c r="J8" s="39" t="s">
        <v>15</v>
      </c>
      <c r="K8" s="39" t="s">
        <v>16</v>
      </c>
      <c r="L8" s="39" t="s">
        <v>17</v>
      </c>
      <c r="M8" s="39" t="s">
        <v>18</v>
      </c>
      <c r="N8" s="39" t="s">
        <v>19</v>
      </c>
      <c r="O8" s="39" t="s">
        <v>20</v>
      </c>
      <c r="P8" s="39" t="s">
        <v>21</v>
      </c>
      <c r="Q8" s="39" t="s">
        <v>22</v>
      </c>
      <c r="R8" s="39" t="s">
        <v>23</v>
      </c>
      <c r="S8" s="39" t="s">
        <v>24</v>
      </c>
      <c r="T8" s="39" t="s">
        <v>25</v>
      </c>
      <c r="U8" s="39" t="s">
        <v>26</v>
      </c>
      <c r="V8" s="39" t="s">
        <v>27</v>
      </c>
      <c r="W8" s="39" t="s">
        <v>28</v>
      </c>
      <c r="X8" s="39" t="s">
        <v>29</v>
      </c>
    </row>
    <row r="9" spans="1:25" ht="15" customHeight="1" x14ac:dyDescent="0.2">
      <c r="A9" t="s">
        <v>50</v>
      </c>
      <c r="B9" s="41">
        <v>160</v>
      </c>
      <c r="C9" s="41">
        <v>170</v>
      </c>
      <c r="D9" s="41">
        <v>265</v>
      </c>
      <c r="E9" s="41">
        <v>200</v>
      </c>
      <c r="F9" s="41">
        <v>226</v>
      </c>
      <c r="G9" s="41">
        <v>192</v>
      </c>
      <c r="H9" s="41">
        <v>201</v>
      </c>
      <c r="I9" s="41">
        <v>196</v>
      </c>
      <c r="J9" s="41">
        <v>151</v>
      </c>
      <c r="K9" s="41">
        <v>141</v>
      </c>
      <c r="L9" s="41">
        <v>145</v>
      </c>
      <c r="M9" s="41">
        <v>51</v>
      </c>
      <c r="N9" s="41">
        <v>39</v>
      </c>
      <c r="O9" s="41">
        <v>46</v>
      </c>
      <c r="P9" s="41">
        <v>80</v>
      </c>
      <c r="Q9" s="41">
        <v>36</v>
      </c>
      <c r="R9" s="41">
        <v>64</v>
      </c>
      <c r="S9" s="41">
        <v>64</v>
      </c>
      <c r="T9" s="41">
        <v>86</v>
      </c>
      <c r="U9" s="41">
        <v>72</v>
      </c>
      <c r="V9" s="41">
        <v>164</v>
      </c>
      <c r="W9" s="41">
        <v>48</v>
      </c>
      <c r="X9" s="41">
        <v>71</v>
      </c>
      <c r="Y9" s="38">
        <v>-0.63020833333333304</v>
      </c>
    </row>
    <row r="10" spans="1:25" ht="15" customHeight="1" x14ac:dyDescent="0.2">
      <c r="A10" t="s">
        <v>49</v>
      </c>
      <c r="B10" s="41">
        <v>479</v>
      </c>
      <c r="C10" s="41">
        <v>679</v>
      </c>
      <c r="D10" s="41">
        <v>727</v>
      </c>
      <c r="E10" s="41">
        <v>327</v>
      </c>
      <c r="F10" s="41">
        <v>329</v>
      </c>
      <c r="G10" s="41">
        <v>184</v>
      </c>
      <c r="H10" s="41">
        <v>276</v>
      </c>
      <c r="I10" s="41">
        <v>150</v>
      </c>
      <c r="J10" s="41">
        <v>124</v>
      </c>
      <c r="K10" s="41">
        <v>176</v>
      </c>
      <c r="L10" s="41">
        <v>79</v>
      </c>
      <c r="M10" s="41">
        <v>48</v>
      </c>
      <c r="N10" s="41">
        <v>101</v>
      </c>
      <c r="O10" s="41">
        <v>46</v>
      </c>
      <c r="P10" s="41">
        <v>102</v>
      </c>
      <c r="Q10" s="41">
        <v>77</v>
      </c>
      <c r="R10" s="41">
        <v>75</v>
      </c>
      <c r="S10" s="41">
        <v>56</v>
      </c>
      <c r="T10" s="41">
        <v>81</v>
      </c>
      <c r="U10" s="41">
        <v>58</v>
      </c>
      <c r="V10" s="41">
        <v>112</v>
      </c>
      <c r="W10" s="41">
        <v>57</v>
      </c>
      <c r="X10" s="41">
        <v>72</v>
      </c>
      <c r="Y10" s="38">
        <v>-0.60869565217391297</v>
      </c>
    </row>
    <row r="11" spans="1:25" ht="15" customHeight="1" x14ac:dyDescent="0.2">
      <c r="A11" t="s">
        <v>48</v>
      </c>
      <c r="B11" s="41">
        <v>1882</v>
      </c>
      <c r="C11" s="41">
        <v>943</v>
      </c>
      <c r="D11" s="41">
        <v>659</v>
      </c>
      <c r="E11" s="41">
        <v>613</v>
      </c>
      <c r="F11" s="41">
        <v>481</v>
      </c>
      <c r="G11" s="41">
        <v>457</v>
      </c>
      <c r="H11" s="41">
        <v>486</v>
      </c>
      <c r="I11" s="41">
        <v>795</v>
      </c>
      <c r="J11" s="41">
        <v>503</v>
      </c>
      <c r="K11" s="41">
        <v>423</v>
      </c>
      <c r="L11" s="41">
        <v>326</v>
      </c>
      <c r="M11" s="41">
        <v>352</v>
      </c>
      <c r="N11" s="41">
        <v>211</v>
      </c>
      <c r="O11" s="41">
        <v>378</v>
      </c>
      <c r="P11" s="41">
        <v>137</v>
      </c>
      <c r="Q11" s="41">
        <v>138</v>
      </c>
      <c r="R11" s="41">
        <v>166</v>
      </c>
      <c r="S11" s="41">
        <v>223</v>
      </c>
      <c r="T11" s="41">
        <v>123</v>
      </c>
      <c r="U11" s="41">
        <v>123</v>
      </c>
      <c r="V11" s="41">
        <v>208</v>
      </c>
      <c r="W11" s="41">
        <v>145</v>
      </c>
      <c r="X11" s="41">
        <v>105</v>
      </c>
      <c r="Y11" s="38">
        <v>-0.77024070021881796</v>
      </c>
    </row>
    <row r="12" spans="1:25" ht="15" customHeight="1" x14ac:dyDescent="0.2">
      <c r="A12" t="s">
        <v>47</v>
      </c>
      <c r="B12" s="41">
        <v>506</v>
      </c>
      <c r="C12" s="41">
        <v>316</v>
      </c>
      <c r="D12" s="41">
        <v>286</v>
      </c>
      <c r="E12" s="41">
        <v>252</v>
      </c>
      <c r="F12" s="41">
        <v>470</v>
      </c>
      <c r="G12" s="41">
        <v>274</v>
      </c>
      <c r="H12" s="41">
        <v>339</v>
      </c>
      <c r="I12" s="41">
        <v>198</v>
      </c>
      <c r="J12" s="41">
        <v>131</v>
      </c>
      <c r="K12" s="41">
        <v>142</v>
      </c>
      <c r="L12" s="41">
        <v>164</v>
      </c>
      <c r="M12" s="41">
        <v>238</v>
      </c>
      <c r="N12" s="41">
        <v>176</v>
      </c>
      <c r="O12" s="41">
        <v>113</v>
      </c>
      <c r="P12" s="41">
        <v>133</v>
      </c>
      <c r="Q12" s="41">
        <v>130</v>
      </c>
      <c r="R12" s="41">
        <v>124</v>
      </c>
      <c r="S12" s="41">
        <v>190</v>
      </c>
      <c r="T12" s="41">
        <v>135</v>
      </c>
      <c r="U12" s="41">
        <v>99</v>
      </c>
      <c r="V12" s="41">
        <v>183</v>
      </c>
      <c r="W12" s="41">
        <v>152</v>
      </c>
      <c r="X12" s="41">
        <v>115</v>
      </c>
      <c r="Y12" s="38">
        <v>-0.58029197080292005</v>
      </c>
    </row>
    <row r="13" spans="1:25" ht="15" customHeight="1" x14ac:dyDescent="0.2">
      <c r="A13" t="s">
        <v>46</v>
      </c>
      <c r="B13" s="41">
        <v>135</v>
      </c>
      <c r="C13" s="41">
        <v>177</v>
      </c>
      <c r="D13" s="41">
        <v>333</v>
      </c>
      <c r="E13" s="41">
        <v>215</v>
      </c>
      <c r="F13" s="41">
        <v>282</v>
      </c>
      <c r="G13" s="41">
        <v>366</v>
      </c>
      <c r="H13" s="41">
        <v>253</v>
      </c>
      <c r="I13" s="41">
        <v>203</v>
      </c>
      <c r="J13" s="41">
        <v>151</v>
      </c>
      <c r="K13" s="41">
        <v>218</v>
      </c>
      <c r="L13" s="41">
        <v>133</v>
      </c>
      <c r="M13" s="41">
        <v>109</v>
      </c>
      <c r="N13" s="41">
        <v>111</v>
      </c>
      <c r="O13" s="41">
        <v>141</v>
      </c>
      <c r="P13" s="41">
        <v>125</v>
      </c>
      <c r="Q13" s="41">
        <v>120</v>
      </c>
      <c r="R13" s="41">
        <v>100</v>
      </c>
      <c r="S13" s="41">
        <v>263</v>
      </c>
      <c r="T13" s="41">
        <v>141</v>
      </c>
      <c r="U13" s="41">
        <v>101</v>
      </c>
      <c r="V13" s="41">
        <v>204</v>
      </c>
      <c r="W13" s="41">
        <v>231</v>
      </c>
      <c r="X13" s="41">
        <v>177</v>
      </c>
      <c r="Y13" s="38">
        <v>-0.51639344262295095</v>
      </c>
    </row>
    <row r="14" spans="1:25" ht="15" customHeight="1" x14ac:dyDescent="0.2">
      <c r="A14" t="s">
        <v>45</v>
      </c>
      <c r="B14" s="41">
        <v>261</v>
      </c>
      <c r="C14" s="41">
        <v>337</v>
      </c>
      <c r="D14" s="41">
        <v>297</v>
      </c>
      <c r="E14" s="41">
        <v>294</v>
      </c>
      <c r="F14" s="41">
        <v>267</v>
      </c>
      <c r="G14" s="41">
        <v>349</v>
      </c>
      <c r="H14" s="41">
        <v>306</v>
      </c>
      <c r="I14" s="41">
        <v>345</v>
      </c>
      <c r="J14" s="41">
        <v>343</v>
      </c>
      <c r="K14" s="41">
        <v>182</v>
      </c>
      <c r="L14" s="41">
        <v>156</v>
      </c>
      <c r="M14" s="41">
        <v>105</v>
      </c>
      <c r="N14" s="41">
        <v>168</v>
      </c>
      <c r="O14" s="41">
        <v>101</v>
      </c>
      <c r="P14" s="41">
        <v>116</v>
      </c>
      <c r="Q14" s="41">
        <v>74</v>
      </c>
      <c r="R14" s="41">
        <v>102</v>
      </c>
      <c r="S14" s="41">
        <v>123</v>
      </c>
      <c r="T14" s="41">
        <v>157</v>
      </c>
      <c r="U14" s="41">
        <v>131</v>
      </c>
      <c r="V14" s="41">
        <v>281</v>
      </c>
      <c r="W14" s="41">
        <v>274</v>
      </c>
      <c r="X14" s="41">
        <v>178</v>
      </c>
      <c r="Y14" s="38">
        <v>-0.48997134670487102</v>
      </c>
    </row>
    <row r="15" spans="1:25" ht="15" customHeight="1" x14ac:dyDescent="0.2">
      <c r="A15" t="s">
        <v>44</v>
      </c>
      <c r="B15" s="41">
        <v>691</v>
      </c>
      <c r="C15" s="41">
        <v>657</v>
      </c>
      <c r="D15" s="41">
        <v>641</v>
      </c>
      <c r="E15" s="41">
        <v>679</v>
      </c>
      <c r="F15" s="41">
        <v>1300</v>
      </c>
      <c r="G15" s="41">
        <v>1082</v>
      </c>
      <c r="H15" s="41">
        <v>584</v>
      </c>
      <c r="I15" s="41">
        <v>256</v>
      </c>
      <c r="J15" s="41">
        <v>399</v>
      </c>
      <c r="K15" s="41">
        <v>327</v>
      </c>
      <c r="L15" s="41">
        <v>394</v>
      </c>
      <c r="M15" s="41">
        <v>384</v>
      </c>
      <c r="N15" s="41">
        <v>267</v>
      </c>
      <c r="O15" s="41">
        <v>337</v>
      </c>
      <c r="P15" s="41">
        <v>133</v>
      </c>
      <c r="Q15" s="41">
        <v>277</v>
      </c>
      <c r="R15" s="41">
        <v>265</v>
      </c>
      <c r="S15" s="41">
        <v>323</v>
      </c>
      <c r="T15" s="41">
        <v>258</v>
      </c>
      <c r="U15" s="41">
        <v>389</v>
      </c>
      <c r="V15" s="41">
        <v>539</v>
      </c>
      <c r="W15" s="41">
        <v>907</v>
      </c>
      <c r="X15" s="41">
        <v>228</v>
      </c>
      <c r="Y15" s="38">
        <v>-0.78927911275415896</v>
      </c>
    </row>
    <row r="16" spans="1:25" ht="15" customHeight="1" x14ac:dyDescent="0.2">
      <c r="A16" t="s">
        <v>43</v>
      </c>
      <c r="B16" s="41">
        <v>203</v>
      </c>
      <c r="C16" s="41">
        <v>175</v>
      </c>
      <c r="D16" s="41">
        <v>205</v>
      </c>
      <c r="E16" s="41">
        <v>229</v>
      </c>
      <c r="F16" s="41">
        <v>180</v>
      </c>
      <c r="G16" s="41">
        <v>181</v>
      </c>
      <c r="H16" s="41">
        <v>266</v>
      </c>
      <c r="I16" s="41">
        <v>255</v>
      </c>
      <c r="J16" s="41">
        <v>243</v>
      </c>
      <c r="K16" s="41">
        <v>236</v>
      </c>
      <c r="L16" s="41">
        <v>180</v>
      </c>
      <c r="M16" s="41">
        <v>103</v>
      </c>
      <c r="N16" s="41">
        <v>96</v>
      </c>
      <c r="O16" s="41">
        <v>115</v>
      </c>
      <c r="P16" s="41">
        <v>101</v>
      </c>
      <c r="Q16" s="41">
        <v>102</v>
      </c>
      <c r="R16" s="41">
        <v>138</v>
      </c>
      <c r="S16" s="41">
        <v>159</v>
      </c>
      <c r="T16" s="41">
        <v>151</v>
      </c>
      <c r="U16" s="41">
        <v>109</v>
      </c>
      <c r="V16" s="41">
        <v>222</v>
      </c>
      <c r="W16" s="41">
        <v>191</v>
      </c>
      <c r="X16" s="41">
        <v>243</v>
      </c>
      <c r="Y16" s="38">
        <v>0.34254143646408802</v>
      </c>
    </row>
    <row r="17" spans="1:25" ht="15" customHeight="1" x14ac:dyDescent="0.2">
      <c r="A17" t="s">
        <v>41</v>
      </c>
      <c r="B17" s="41">
        <v>1113</v>
      </c>
      <c r="C17" s="41">
        <v>787</v>
      </c>
      <c r="D17" s="41">
        <v>482</v>
      </c>
      <c r="E17" s="41">
        <v>405</v>
      </c>
      <c r="F17" s="41">
        <v>301</v>
      </c>
      <c r="G17" s="41">
        <v>262</v>
      </c>
      <c r="H17" s="41">
        <v>322</v>
      </c>
      <c r="I17" s="41">
        <v>385</v>
      </c>
      <c r="J17" s="41">
        <v>346</v>
      </c>
      <c r="K17" s="41">
        <v>285</v>
      </c>
      <c r="L17" s="41">
        <v>305</v>
      </c>
      <c r="M17" s="41">
        <v>293</v>
      </c>
      <c r="N17" s="41">
        <v>166</v>
      </c>
      <c r="O17" s="41">
        <v>94</v>
      </c>
      <c r="P17" s="41">
        <v>88</v>
      </c>
      <c r="Q17" s="41">
        <v>83</v>
      </c>
      <c r="R17" s="41">
        <v>101</v>
      </c>
      <c r="S17" s="41">
        <v>52</v>
      </c>
      <c r="T17" s="41">
        <v>61</v>
      </c>
      <c r="U17" s="41">
        <v>55</v>
      </c>
      <c r="V17" s="41">
        <v>128</v>
      </c>
      <c r="W17" s="41">
        <v>403</v>
      </c>
      <c r="X17" s="41">
        <v>265</v>
      </c>
      <c r="Y17" s="38">
        <v>1.14503816793894E-2</v>
      </c>
    </row>
    <row r="18" spans="1:25" ht="15" customHeight="1" x14ac:dyDescent="0.2">
      <c r="A18" t="s">
        <v>42</v>
      </c>
      <c r="B18" s="41">
        <v>392</v>
      </c>
      <c r="C18" s="41">
        <v>463</v>
      </c>
      <c r="D18" s="41">
        <v>578</v>
      </c>
      <c r="E18" s="41">
        <v>342</v>
      </c>
      <c r="F18" s="41">
        <v>392</v>
      </c>
      <c r="G18" s="41">
        <v>341</v>
      </c>
      <c r="H18" s="41">
        <v>773</v>
      </c>
      <c r="I18" s="41">
        <v>459</v>
      </c>
      <c r="J18" s="41">
        <v>221</v>
      </c>
      <c r="K18" s="41">
        <v>405</v>
      </c>
      <c r="L18" s="41">
        <v>232</v>
      </c>
      <c r="M18" s="41">
        <v>183</v>
      </c>
      <c r="N18" s="41">
        <v>327</v>
      </c>
      <c r="O18" s="41">
        <v>271</v>
      </c>
      <c r="P18" s="41">
        <v>196</v>
      </c>
      <c r="Q18" s="41">
        <v>299</v>
      </c>
      <c r="R18" s="41">
        <v>237</v>
      </c>
      <c r="S18" s="41">
        <v>177</v>
      </c>
      <c r="T18" s="41">
        <v>292</v>
      </c>
      <c r="U18" s="41">
        <v>167</v>
      </c>
      <c r="V18" s="41">
        <v>86</v>
      </c>
      <c r="W18" s="41">
        <v>176</v>
      </c>
      <c r="X18" s="41">
        <v>265</v>
      </c>
      <c r="Y18" s="38">
        <v>-0.22287390029325499</v>
      </c>
    </row>
    <row r="19" spans="1:25" ht="15" customHeight="1" x14ac:dyDescent="0.2">
      <c r="A19" t="s">
        <v>40</v>
      </c>
      <c r="B19" s="41">
        <v>186</v>
      </c>
      <c r="C19" s="41">
        <v>245</v>
      </c>
      <c r="D19" s="41">
        <v>227</v>
      </c>
      <c r="E19" s="41">
        <v>251</v>
      </c>
      <c r="F19" s="41">
        <v>385</v>
      </c>
      <c r="G19" s="41">
        <v>344</v>
      </c>
      <c r="H19" s="41">
        <v>343</v>
      </c>
      <c r="I19" s="41">
        <v>402</v>
      </c>
      <c r="J19" s="41">
        <v>342</v>
      </c>
      <c r="K19" s="41">
        <v>172</v>
      </c>
      <c r="L19" s="41">
        <v>173</v>
      </c>
      <c r="M19" s="41">
        <v>185</v>
      </c>
      <c r="N19" s="41">
        <v>227</v>
      </c>
      <c r="O19" s="41">
        <v>158</v>
      </c>
      <c r="P19" s="41">
        <v>268</v>
      </c>
      <c r="Q19" s="41">
        <v>241</v>
      </c>
      <c r="R19" s="41">
        <v>199</v>
      </c>
      <c r="S19" s="41">
        <v>301</v>
      </c>
      <c r="T19" s="41">
        <v>431</v>
      </c>
      <c r="U19" s="41">
        <v>335</v>
      </c>
      <c r="V19" s="41">
        <v>404</v>
      </c>
      <c r="W19" s="41">
        <v>260</v>
      </c>
      <c r="X19" s="41">
        <v>280</v>
      </c>
      <c r="Y19" s="38">
        <v>-0.186046511627907</v>
      </c>
    </row>
    <row r="20" spans="1:25" ht="15" customHeight="1" x14ac:dyDescent="0.2">
      <c r="A20" t="s">
        <v>39</v>
      </c>
      <c r="B20" s="41">
        <v>530</v>
      </c>
      <c r="C20" s="41">
        <v>577</v>
      </c>
      <c r="D20" s="41">
        <v>576</v>
      </c>
      <c r="E20" s="41">
        <v>535</v>
      </c>
      <c r="F20" s="41">
        <v>590</v>
      </c>
      <c r="G20" s="41">
        <v>468</v>
      </c>
      <c r="H20" s="41">
        <v>510</v>
      </c>
      <c r="I20" s="41">
        <v>467</v>
      </c>
      <c r="J20" s="41">
        <v>432</v>
      </c>
      <c r="K20" s="41">
        <v>378</v>
      </c>
      <c r="L20" s="41">
        <v>213</v>
      </c>
      <c r="M20" s="41">
        <v>362</v>
      </c>
      <c r="N20" s="41">
        <v>156</v>
      </c>
      <c r="O20" s="41">
        <v>103</v>
      </c>
      <c r="P20" s="41">
        <v>246</v>
      </c>
      <c r="Q20" s="41">
        <v>156</v>
      </c>
      <c r="R20" s="41">
        <v>164</v>
      </c>
      <c r="S20" s="41">
        <v>184</v>
      </c>
      <c r="T20" s="41">
        <v>136</v>
      </c>
      <c r="U20" s="41">
        <v>150</v>
      </c>
      <c r="V20" s="41">
        <v>170</v>
      </c>
      <c r="W20" s="41">
        <v>212</v>
      </c>
      <c r="X20" s="41">
        <v>306</v>
      </c>
      <c r="Y20" s="38">
        <v>-0.34615384615384598</v>
      </c>
    </row>
    <row r="21" spans="1:25" ht="15" customHeight="1" x14ac:dyDescent="0.2">
      <c r="A21" t="s">
        <v>38</v>
      </c>
      <c r="B21" s="41">
        <v>319</v>
      </c>
      <c r="C21" s="41">
        <v>347</v>
      </c>
      <c r="D21" s="41">
        <v>349</v>
      </c>
      <c r="E21" s="41">
        <v>522</v>
      </c>
      <c r="F21" s="41">
        <v>354</v>
      </c>
      <c r="G21" s="41">
        <v>695</v>
      </c>
      <c r="H21" s="41">
        <v>421</v>
      </c>
      <c r="I21" s="41">
        <v>484</v>
      </c>
      <c r="J21" s="41">
        <v>403</v>
      </c>
      <c r="K21" s="41">
        <v>267</v>
      </c>
      <c r="L21" s="41">
        <v>274</v>
      </c>
      <c r="M21" s="41">
        <v>306</v>
      </c>
      <c r="N21" s="41">
        <v>236</v>
      </c>
      <c r="O21" s="41">
        <v>162</v>
      </c>
      <c r="P21" s="41">
        <v>339</v>
      </c>
      <c r="Q21" s="41">
        <v>208</v>
      </c>
      <c r="R21" s="41">
        <v>236</v>
      </c>
      <c r="S21" s="41">
        <v>289</v>
      </c>
      <c r="T21" s="41">
        <v>184</v>
      </c>
      <c r="U21" s="41">
        <v>274</v>
      </c>
      <c r="V21" s="41">
        <v>290</v>
      </c>
      <c r="W21" s="41">
        <v>297</v>
      </c>
      <c r="X21" s="41">
        <v>394</v>
      </c>
      <c r="Y21" s="38">
        <v>-0.433093525179856</v>
      </c>
    </row>
    <row r="22" spans="1:25" ht="15" customHeight="1" x14ac:dyDescent="0.2">
      <c r="A22" t="s">
        <v>37</v>
      </c>
      <c r="B22" s="41">
        <v>483</v>
      </c>
      <c r="C22" s="41">
        <v>557</v>
      </c>
      <c r="D22" s="41">
        <v>778</v>
      </c>
      <c r="E22" s="41">
        <v>628</v>
      </c>
      <c r="F22" s="41">
        <v>612</v>
      </c>
      <c r="G22" s="41">
        <v>676</v>
      </c>
      <c r="H22" s="41">
        <v>672</v>
      </c>
      <c r="I22" s="41">
        <v>438</v>
      </c>
      <c r="J22" s="41">
        <v>507</v>
      </c>
      <c r="K22" s="41">
        <v>554</v>
      </c>
      <c r="L22" s="41">
        <v>524</v>
      </c>
      <c r="M22" s="41">
        <v>525</v>
      </c>
      <c r="N22" s="41">
        <v>323</v>
      </c>
      <c r="O22" s="41">
        <v>230</v>
      </c>
      <c r="P22" s="41">
        <v>374</v>
      </c>
      <c r="Q22" s="41">
        <v>309</v>
      </c>
      <c r="R22" s="41">
        <v>382</v>
      </c>
      <c r="S22" s="41">
        <v>340</v>
      </c>
      <c r="T22" s="41">
        <v>407</v>
      </c>
      <c r="U22" s="41">
        <v>321</v>
      </c>
      <c r="V22" s="41">
        <v>383</v>
      </c>
      <c r="W22" s="41">
        <v>428</v>
      </c>
      <c r="X22" s="41">
        <v>402</v>
      </c>
      <c r="Y22" s="38">
        <v>-0.40532544378698199</v>
      </c>
    </row>
    <row r="23" spans="1:25" ht="15" customHeight="1" x14ac:dyDescent="0.2">
      <c r="A23" t="s">
        <v>36</v>
      </c>
      <c r="B23" s="41">
        <v>1154</v>
      </c>
      <c r="C23" s="41">
        <v>790</v>
      </c>
      <c r="D23" s="41">
        <v>861</v>
      </c>
      <c r="E23" s="41">
        <v>718</v>
      </c>
      <c r="F23" s="41">
        <v>1274</v>
      </c>
      <c r="G23" s="41">
        <v>1404</v>
      </c>
      <c r="H23" s="41">
        <v>1440</v>
      </c>
      <c r="I23" s="41">
        <v>771</v>
      </c>
      <c r="J23" s="41">
        <v>851</v>
      </c>
      <c r="K23" s="41">
        <v>606</v>
      </c>
      <c r="L23" s="41">
        <v>412</v>
      </c>
      <c r="M23" s="41">
        <v>495</v>
      </c>
      <c r="N23" s="41">
        <v>534</v>
      </c>
      <c r="O23" s="41">
        <v>274</v>
      </c>
      <c r="P23" s="41">
        <v>295</v>
      </c>
      <c r="Q23" s="41">
        <v>216</v>
      </c>
      <c r="R23" s="41">
        <v>202</v>
      </c>
      <c r="S23" s="41">
        <v>366</v>
      </c>
      <c r="T23" s="41">
        <v>301</v>
      </c>
      <c r="U23" s="41">
        <v>403</v>
      </c>
      <c r="V23" s="41">
        <v>837</v>
      </c>
      <c r="W23" s="41">
        <v>648</v>
      </c>
      <c r="X23" s="41">
        <v>567</v>
      </c>
      <c r="Y23" s="38">
        <v>-0.59615384615384603</v>
      </c>
    </row>
    <row r="24" spans="1:25" ht="15" customHeight="1" x14ac:dyDescent="0.2">
      <c r="A24" t="s">
        <v>35</v>
      </c>
      <c r="B24" s="41">
        <v>1636</v>
      </c>
      <c r="C24" s="41">
        <v>2072</v>
      </c>
      <c r="D24" s="41">
        <v>1879</v>
      </c>
      <c r="E24" s="41">
        <v>2257</v>
      </c>
      <c r="F24" s="41">
        <v>2474</v>
      </c>
      <c r="G24" s="41">
        <v>2828</v>
      </c>
      <c r="H24" s="41">
        <v>2617</v>
      </c>
      <c r="I24" s="41">
        <v>2363</v>
      </c>
      <c r="J24" s="41">
        <v>1450</v>
      </c>
      <c r="K24" s="41">
        <v>1509</v>
      </c>
      <c r="L24" s="41">
        <v>1557</v>
      </c>
      <c r="M24" s="41">
        <v>1705</v>
      </c>
      <c r="N24" s="41">
        <v>1052</v>
      </c>
      <c r="O24" s="41">
        <v>741</v>
      </c>
      <c r="P24" s="41">
        <v>831</v>
      </c>
      <c r="Q24" s="41">
        <v>865</v>
      </c>
      <c r="R24" s="41">
        <v>756</v>
      </c>
      <c r="S24" s="41">
        <v>901</v>
      </c>
      <c r="T24" s="41">
        <v>852</v>
      </c>
      <c r="U24" s="41">
        <v>860</v>
      </c>
      <c r="V24" s="41">
        <v>1380</v>
      </c>
      <c r="W24" s="41">
        <v>706</v>
      </c>
      <c r="X24" s="41">
        <v>932</v>
      </c>
      <c r="Y24" s="38">
        <v>-0.67043847241867105</v>
      </c>
    </row>
    <row r="25" spans="1:25" ht="15" customHeight="1" x14ac:dyDescent="0.2">
      <c r="A25" t="s">
        <v>34</v>
      </c>
      <c r="B25" s="41">
        <v>1199</v>
      </c>
      <c r="C25" s="41">
        <v>901</v>
      </c>
      <c r="D25" s="41">
        <v>801</v>
      </c>
      <c r="E25" s="41">
        <v>1540</v>
      </c>
      <c r="F25" s="41">
        <v>1117</v>
      </c>
      <c r="G25" s="41">
        <v>867</v>
      </c>
      <c r="H25" s="41">
        <v>959</v>
      </c>
      <c r="I25" s="41">
        <v>780</v>
      </c>
      <c r="J25" s="41">
        <v>1086</v>
      </c>
      <c r="K25" s="41">
        <v>774</v>
      </c>
      <c r="L25" s="41">
        <v>803</v>
      </c>
      <c r="M25" s="41">
        <v>524</v>
      </c>
      <c r="N25" s="41">
        <v>449</v>
      </c>
      <c r="O25" s="41">
        <v>414</v>
      </c>
      <c r="P25" s="41">
        <v>393</v>
      </c>
      <c r="Q25" s="41">
        <v>452</v>
      </c>
      <c r="R25" s="41">
        <v>414</v>
      </c>
      <c r="S25" s="41">
        <v>426</v>
      </c>
      <c r="T25" s="41">
        <v>529</v>
      </c>
      <c r="U25" s="41">
        <v>688</v>
      </c>
      <c r="V25" s="41">
        <v>688</v>
      </c>
      <c r="W25" s="41">
        <v>848</v>
      </c>
      <c r="X25" s="41">
        <v>1342</v>
      </c>
      <c r="Y25" s="38">
        <v>0.547866205305652</v>
      </c>
    </row>
    <row r="26" spans="1:25" ht="15" customHeight="1" x14ac:dyDescent="0.2">
      <c r="A26" t="s">
        <v>33</v>
      </c>
      <c r="B26" s="41">
        <v>1240</v>
      </c>
      <c r="C26" s="41">
        <v>1516</v>
      </c>
      <c r="D26" s="41">
        <v>1431</v>
      </c>
      <c r="E26" s="41">
        <v>1822</v>
      </c>
      <c r="F26" s="41">
        <v>1552</v>
      </c>
      <c r="G26" s="41">
        <v>1972</v>
      </c>
      <c r="H26" s="41">
        <v>1805</v>
      </c>
      <c r="I26" s="41">
        <v>1368</v>
      </c>
      <c r="J26" s="41">
        <v>1063</v>
      </c>
      <c r="K26" s="41">
        <v>814</v>
      </c>
      <c r="L26" s="41">
        <v>672</v>
      </c>
      <c r="M26" s="41">
        <v>916</v>
      </c>
      <c r="N26" s="41">
        <v>735</v>
      </c>
      <c r="O26" s="41">
        <v>588</v>
      </c>
      <c r="P26" s="41">
        <v>775</v>
      </c>
      <c r="Q26" s="41">
        <v>805</v>
      </c>
      <c r="R26" s="41">
        <v>736</v>
      </c>
      <c r="S26" s="41">
        <v>1144</v>
      </c>
      <c r="T26" s="41">
        <v>1313</v>
      </c>
      <c r="U26" s="41">
        <v>1481</v>
      </c>
      <c r="V26" s="41">
        <v>1562</v>
      </c>
      <c r="W26" s="41">
        <v>2878</v>
      </c>
      <c r="X26" s="41">
        <v>2004</v>
      </c>
      <c r="Y26" s="38">
        <v>1.6227180527383499E-2</v>
      </c>
    </row>
    <row r="27" spans="1:25" ht="15" customHeight="1" x14ac:dyDescent="0.2">
      <c r="A27" t="s">
        <v>32</v>
      </c>
      <c r="B27" s="41">
        <v>1286</v>
      </c>
      <c r="C27" s="41">
        <v>1288</v>
      </c>
      <c r="D27" s="41">
        <v>2356</v>
      </c>
      <c r="E27" s="41">
        <v>2158</v>
      </c>
      <c r="F27" s="41">
        <v>2277</v>
      </c>
      <c r="G27" s="41">
        <v>2737</v>
      </c>
      <c r="H27" s="41">
        <v>2706</v>
      </c>
      <c r="I27" s="41">
        <v>2553</v>
      </c>
      <c r="J27" s="41">
        <v>1218</v>
      </c>
      <c r="K27" s="41">
        <v>1300</v>
      </c>
      <c r="L27" s="41">
        <v>1069</v>
      </c>
      <c r="M27" s="41">
        <v>1134</v>
      </c>
      <c r="N27" s="41">
        <v>866</v>
      </c>
      <c r="O27" s="41">
        <v>999</v>
      </c>
      <c r="P27" s="41">
        <v>858</v>
      </c>
      <c r="Q27" s="41">
        <v>1045</v>
      </c>
      <c r="R27" s="41">
        <v>1626</v>
      </c>
      <c r="S27" s="41">
        <v>1397</v>
      </c>
      <c r="T27" s="41">
        <v>1548</v>
      </c>
      <c r="U27" s="41">
        <v>1800</v>
      </c>
      <c r="V27" s="41">
        <v>1824</v>
      </c>
      <c r="W27" s="41">
        <v>2192</v>
      </c>
      <c r="X27" s="41">
        <v>2196</v>
      </c>
      <c r="Y27" s="38">
        <v>-0.19766167336499799</v>
      </c>
    </row>
    <row r="28" spans="1:25" ht="15" customHeight="1" x14ac:dyDescent="0.2">
      <c r="A28" t="s">
        <v>31</v>
      </c>
      <c r="B28" s="41">
        <v>851</v>
      </c>
      <c r="C28" s="41">
        <v>836</v>
      </c>
      <c r="D28" s="41">
        <v>1017</v>
      </c>
      <c r="E28" s="41">
        <v>1237</v>
      </c>
      <c r="F28" s="41">
        <v>1119</v>
      </c>
      <c r="G28" s="41">
        <v>1035</v>
      </c>
      <c r="H28" s="41">
        <v>1345</v>
      </c>
      <c r="I28" s="41">
        <v>949</v>
      </c>
      <c r="J28" s="41">
        <v>1069</v>
      </c>
      <c r="K28" s="41">
        <v>1093</v>
      </c>
      <c r="L28" s="41">
        <v>1252</v>
      </c>
      <c r="M28" s="41">
        <v>845</v>
      </c>
      <c r="N28" s="41">
        <v>927</v>
      </c>
      <c r="O28" s="41">
        <v>950</v>
      </c>
      <c r="P28" s="41">
        <v>1154</v>
      </c>
      <c r="Q28" s="41">
        <v>1191</v>
      </c>
      <c r="R28" s="41">
        <v>1308</v>
      </c>
      <c r="S28" s="41">
        <v>2083</v>
      </c>
      <c r="T28" s="41">
        <v>2123</v>
      </c>
      <c r="U28" s="41">
        <v>2275</v>
      </c>
      <c r="V28" s="41">
        <v>2569</v>
      </c>
      <c r="W28" s="41">
        <v>2554</v>
      </c>
      <c r="X28" s="41">
        <v>2578</v>
      </c>
      <c r="Y28" s="38">
        <v>1.49082125603865</v>
      </c>
    </row>
    <row r="29" spans="1:25" ht="15" customHeight="1" x14ac:dyDescent="0.2">
      <c r="A29" t="s">
        <v>30</v>
      </c>
      <c r="B29" s="41">
        <v>3341</v>
      </c>
      <c r="C29" s="41">
        <v>4627</v>
      </c>
      <c r="D29" s="41">
        <v>4015</v>
      </c>
      <c r="E29" s="41">
        <v>4771</v>
      </c>
      <c r="F29" s="41">
        <v>6139</v>
      </c>
      <c r="G29" s="41">
        <v>8895</v>
      </c>
      <c r="H29" s="41">
        <v>8744</v>
      </c>
      <c r="I29" s="41">
        <v>4923</v>
      </c>
      <c r="J29" s="41">
        <v>3939</v>
      </c>
      <c r="K29" s="41">
        <v>2388</v>
      </c>
      <c r="L29" s="41">
        <v>2729</v>
      </c>
      <c r="M29" s="41">
        <v>1227</v>
      </c>
      <c r="N29" s="41">
        <v>638</v>
      </c>
      <c r="O29" s="41">
        <v>1798</v>
      </c>
      <c r="P29" s="41">
        <v>1065</v>
      </c>
      <c r="Q29" s="41">
        <v>1672</v>
      </c>
      <c r="R29" s="41">
        <v>2746</v>
      </c>
      <c r="S29" s="41">
        <v>2665</v>
      </c>
      <c r="T29" s="41">
        <v>2648</v>
      </c>
      <c r="U29" s="41">
        <v>2623</v>
      </c>
      <c r="V29" s="41">
        <v>3641</v>
      </c>
      <c r="W29" s="41">
        <v>2945</v>
      </c>
      <c r="X29" s="41">
        <v>3934</v>
      </c>
      <c r="Y29" s="38">
        <v>-0.55772906127037702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29"/>
  <sheetViews>
    <sheetView topLeftCell="O1" zoomScaleNormal="100" workbookViewId="0">
      <pane ySplit="4" topLeftCell="A5" activePane="bottomLeft" state="frozen"/>
      <selection activeCell="O1" sqref="O1"/>
      <selection pane="bottomLeft" activeCell="AB32" sqref="AB32"/>
    </sheetView>
  </sheetViews>
  <sheetFormatPr baseColWidth="10" defaultColWidth="8.6640625" defaultRowHeight="15" x14ac:dyDescent="0.2"/>
  <cols>
    <col min="1" max="1" width="25.6640625" customWidth="1"/>
    <col min="2" max="2" width="9.6640625" customWidth="1"/>
    <col min="15" max="15" width="9.83203125" customWidth="1"/>
  </cols>
  <sheetData>
    <row r="1" spans="1:25" ht="15" customHeight="1" x14ac:dyDescent="0.2">
      <c r="A1" s="33" t="s">
        <v>873</v>
      </c>
    </row>
    <row r="2" spans="1:25" ht="15" customHeight="1" x14ac:dyDescent="0.2">
      <c r="A2" s="34" t="s">
        <v>874</v>
      </c>
    </row>
    <row r="3" spans="1:25" ht="15" customHeight="1" x14ac:dyDescent="0.2">
      <c r="A3" s="35" t="s">
        <v>872</v>
      </c>
    </row>
    <row r="4" spans="1:25" ht="15" customHeight="1" x14ac:dyDescent="0.2"/>
    <row r="5" spans="1:25" ht="15" customHeight="1" x14ac:dyDescent="0.2">
      <c r="A5" t="s">
        <v>3</v>
      </c>
    </row>
    <row r="6" spans="1:25" ht="15" customHeight="1" x14ac:dyDescent="0.2">
      <c r="A6" s="36" t="s">
        <v>4</v>
      </c>
    </row>
    <row r="7" spans="1:25" ht="15" customHeight="1" x14ac:dyDescent="0.2">
      <c r="A7" t="s">
        <v>5</v>
      </c>
    </row>
    <row r="8" spans="1:25" ht="15" customHeight="1" x14ac:dyDescent="0.2">
      <c r="A8" s="37" t="s">
        <v>6</v>
      </c>
      <c r="B8" s="39" t="s">
        <v>7</v>
      </c>
      <c r="C8" s="39" t="s">
        <v>8</v>
      </c>
      <c r="D8" s="39" t="s">
        <v>9</v>
      </c>
      <c r="E8" s="39" t="s">
        <v>10</v>
      </c>
      <c r="F8" s="39" t="s">
        <v>11</v>
      </c>
      <c r="G8" s="39" t="s">
        <v>12</v>
      </c>
      <c r="H8" s="39" t="s">
        <v>13</v>
      </c>
      <c r="I8" s="39" t="s">
        <v>14</v>
      </c>
      <c r="J8" s="39" t="s">
        <v>15</v>
      </c>
      <c r="K8" s="39" t="s">
        <v>16</v>
      </c>
      <c r="L8" s="39" t="s">
        <v>17</v>
      </c>
      <c r="M8" s="39" t="s">
        <v>18</v>
      </c>
      <c r="N8" s="39" t="s">
        <v>19</v>
      </c>
      <c r="O8" s="39" t="s">
        <v>20</v>
      </c>
      <c r="P8" s="39" t="s">
        <v>21</v>
      </c>
      <c r="Q8" s="39" t="s">
        <v>22</v>
      </c>
      <c r="R8" s="39" t="s">
        <v>23</v>
      </c>
      <c r="S8" s="39" t="s">
        <v>24</v>
      </c>
      <c r="T8" s="39" t="s">
        <v>25</v>
      </c>
      <c r="U8" s="39" t="s">
        <v>26</v>
      </c>
      <c r="V8" s="39" t="s">
        <v>27</v>
      </c>
      <c r="W8" s="39" t="s">
        <v>28</v>
      </c>
      <c r="X8" s="39" t="s">
        <v>29</v>
      </c>
    </row>
    <row r="9" spans="1:25" ht="15" customHeight="1" x14ac:dyDescent="0.2">
      <c r="A9" t="s">
        <v>30</v>
      </c>
      <c r="B9" s="41">
        <v>3341</v>
      </c>
      <c r="C9" s="41">
        <v>4627</v>
      </c>
      <c r="D9" s="41">
        <v>4015</v>
      </c>
      <c r="E9" s="41">
        <v>4771</v>
      </c>
      <c r="F9" s="41">
        <v>6139</v>
      </c>
      <c r="G9" s="41">
        <v>8895</v>
      </c>
      <c r="H9" s="41">
        <v>8744</v>
      </c>
      <c r="I9" s="41">
        <v>4923</v>
      </c>
      <c r="J9" s="41">
        <v>3939</v>
      </c>
      <c r="K9" s="41">
        <v>2388</v>
      </c>
      <c r="L9" s="41">
        <v>2729</v>
      </c>
      <c r="M9" s="41">
        <v>1227</v>
      </c>
      <c r="N9" s="41">
        <v>638</v>
      </c>
      <c r="O9" s="41">
        <v>1798</v>
      </c>
      <c r="P9" s="41">
        <v>1065</v>
      </c>
      <c r="Q9" s="41">
        <v>1672</v>
      </c>
      <c r="R9" s="41">
        <v>2746</v>
      </c>
      <c r="S9" s="41">
        <v>2665</v>
      </c>
      <c r="T9" s="41">
        <v>2648</v>
      </c>
      <c r="U9" s="41">
        <v>2623</v>
      </c>
      <c r="V9" s="41">
        <v>3641</v>
      </c>
      <c r="W9" s="41">
        <v>2945</v>
      </c>
      <c r="X9" s="41">
        <v>3934</v>
      </c>
      <c r="Y9" s="38">
        <v>-0.55772906127037702</v>
      </c>
    </row>
    <row r="10" spans="1:25" ht="15" customHeight="1" x14ac:dyDescent="0.2">
      <c r="A10" t="s">
        <v>31</v>
      </c>
      <c r="B10" s="41">
        <v>851</v>
      </c>
      <c r="C10" s="41">
        <v>836</v>
      </c>
      <c r="D10" s="41">
        <v>1017</v>
      </c>
      <c r="E10" s="41">
        <v>1237</v>
      </c>
      <c r="F10" s="41">
        <v>1119</v>
      </c>
      <c r="G10" s="41">
        <v>1035</v>
      </c>
      <c r="H10" s="41">
        <v>1345</v>
      </c>
      <c r="I10" s="41">
        <v>949</v>
      </c>
      <c r="J10" s="41">
        <v>1069</v>
      </c>
      <c r="K10" s="41">
        <v>1093</v>
      </c>
      <c r="L10" s="41">
        <v>1252</v>
      </c>
      <c r="M10" s="41">
        <v>845</v>
      </c>
      <c r="N10" s="41">
        <v>927</v>
      </c>
      <c r="O10" s="41">
        <v>950</v>
      </c>
      <c r="P10" s="41">
        <v>1154</v>
      </c>
      <c r="Q10" s="41">
        <v>1191</v>
      </c>
      <c r="R10" s="41">
        <v>1308</v>
      </c>
      <c r="S10" s="41">
        <v>2083</v>
      </c>
      <c r="T10" s="41">
        <v>2123</v>
      </c>
      <c r="U10" s="41">
        <v>2275</v>
      </c>
      <c r="V10" s="41">
        <v>2569</v>
      </c>
      <c r="W10" s="41">
        <v>2554</v>
      </c>
      <c r="X10" s="41">
        <v>2578</v>
      </c>
      <c r="Y10" s="38">
        <v>1.49082125603865</v>
      </c>
    </row>
    <row r="11" spans="1:25" ht="15" customHeight="1" x14ac:dyDescent="0.2">
      <c r="A11" t="s">
        <v>32</v>
      </c>
      <c r="B11" s="41">
        <v>1286</v>
      </c>
      <c r="C11" s="41">
        <v>1288</v>
      </c>
      <c r="D11" s="41">
        <v>2356</v>
      </c>
      <c r="E11" s="41">
        <v>2158</v>
      </c>
      <c r="F11" s="41">
        <v>2277</v>
      </c>
      <c r="G11" s="41">
        <v>2737</v>
      </c>
      <c r="H11" s="41">
        <v>2706</v>
      </c>
      <c r="I11" s="41">
        <v>2553</v>
      </c>
      <c r="J11" s="41">
        <v>1218</v>
      </c>
      <c r="K11" s="41">
        <v>1300</v>
      </c>
      <c r="L11" s="41">
        <v>1069</v>
      </c>
      <c r="M11" s="41">
        <v>1134</v>
      </c>
      <c r="N11" s="41">
        <v>866</v>
      </c>
      <c r="O11" s="41">
        <v>999</v>
      </c>
      <c r="P11" s="41">
        <v>858</v>
      </c>
      <c r="Q11" s="41">
        <v>1045</v>
      </c>
      <c r="R11" s="41">
        <v>1626</v>
      </c>
      <c r="S11" s="41">
        <v>1397</v>
      </c>
      <c r="T11" s="41">
        <v>1548</v>
      </c>
      <c r="U11" s="41">
        <v>1800</v>
      </c>
      <c r="V11" s="41">
        <v>1824</v>
      </c>
      <c r="W11" s="41">
        <v>2192</v>
      </c>
      <c r="X11" s="41">
        <v>2196</v>
      </c>
      <c r="Y11" s="38">
        <v>-0.19766167336499799</v>
      </c>
    </row>
    <row r="12" spans="1:25" ht="15" customHeight="1" x14ac:dyDescent="0.2">
      <c r="A12" t="s">
        <v>33</v>
      </c>
      <c r="B12" s="41">
        <v>1240</v>
      </c>
      <c r="C12" s="41">
        <v>1516</v>
      </c>
      <c r="D12" s="41">
        <v>1431</v>
      </c>
      <c r="E12" s="41">
        <v>1822</v>
      </c>
      <c r="F12" s="41">
        <v>1552</v>
      </c>
      <c r="G12" s="41">
        <v>1972</v>
      </c>
      <c r="H12" s="41">
        <v>1805</v>
      </c>
      <c r="I12" s="41">
        <v>1368</v>
      </c>
      <c r="J12" s="41">
        <v>1063</v>
      </c>
      <c r="K12" s="41">
        <v>814</v>
      </c>
      <c r="L12" s="41">
        <v>672</v>
      </c>
      <c r="M12" s="41">
        <v>916</v>
      </c>
      <c r="N12" s="41">
        <v>735</v>
      </c>
      <c r="O12" s="41">
        <v>588</v>
      </c>
      <c r="P12" s="41">
        <v>775</v>
      </c>
      <c r="Q12" s="41">
        <v>805</v>
      </c>
      <c r="R12" s="41">
        <v>736</v>
      </c>
      <c r="S12" s="41">
        <v>1144</v>
      </c>
      <c r="T12" s="41">
        <v>1313</v>
      </c>
      <c r="U12" s="41">
        <v>1481</v>
      </c>
      <c r="V12" s="41">
        <v>1562</v>
      </c>
      <c r="W12" s="41">
        <v>2878</v>
      </c>
      <c r="X12" s="41">
        <v>2004</v>
      </c>
      <c r="Y12" s="38">
        <v>1.6227180527383499E-2</v>
      </c>
    </row>
    <row r="13" spans="1:25" ht="15" customHeight="1" x14ac:dyDescent="0.2">
      <c r="A13" t="s">
        <v>34</v>
      </c>
      <c r="B13" s="41">
        <v>1199</v>
      </c>
      <c r="C13" s="41">
        <v>901</v>
      </c>
      <c r="D13" s="41">
        <v>801</v>
      </c>
      <c r="E13" s="41">
        <v>1540</v>
      </c>
      <c r="F13" s="41">
        <v>1117</v>
      </c>
      <c r="G13" s="41">
        <v>867</v>
      </c>
      <c r="H13" s="41">
        <v>959</v>
      </c>
      <c r="I13" s="41">
        <v>780</v>
      </c>
      <c r="J13" s="41">
        <v>1086</v>
      </c>
      <c r="K13" s="41">
        <v>774</v>
      </c>
      <c r="L13" s="41">
        <v>803</v>
      </c>
      <c r="M13" s="41">
        <v>524</v>
      </c>
      <c r="N13" s="41">
        <v>449</v>
      </c>
      <c r="O13" s="41">
        <v>414</v>
      </c>
      <c r="P13" s="41">
        <v>393</v>
      </c>
      <c r="Q13" s="41">
        <v>452</v>
      </c>
      <c r="R13" s="41">
        <v>414</v>
      </c>
      <c r="S13" s="41">
        <v>426</v>
      </c>
      <c r="T13" s="41">
        <v>529</v>
      </c>
      <c r="U13" s="41">
        <v>688</v>
      </c>
      <c r="V13" s="41">
        <v>688</v>
      </c>
      <c r="W13" s="41">
        <v>848</v>
      </c>
      <c r="X13" s="41">
        <v>1342</v>
      </c>
      <c r="Y13" s="38">
        <v>0.547866205305652</v>
      </c>
    </row>
    <row r="14" spans="1:25" ht="15" customHeight="1" x14ac:dyDescent="0.2">
      <c r="A14" t="s">
        <v>35</v>
      </c>
      <c r="B14" s="41">
        <v>1636</v>
      </c>
      <c r="C14" s="41">
        <v>2072</v>
      </c>
      <c r="D14" s="41">
        <v>1879</v>
      </c>
      <c r="E14" s="41">
        <v>2257</v>
      </c>
      <c r="F14" s="41">
        <v>2474</v>
      </c>
      <c r="G14" s="41">
        <v>2828</v>
      </c>
      <c r="H14" s="41">
        <v>2617</v>
      </c>
      <c r="I14" s="41">
        <v>2363</v>
      </c>
      <c r="J14" s="41">
        <v>1450</v>
      </c>
      <c r="K14" s="41">
        <v>1509</v>
      </c>
      <c r="L14" s="41">
        <v>1557</v>
      </c>
      <c r="M14" s="41">
        <v>1705</v>
      </c>
      <c r="N14" s="41">
        <v>1052</v>
      </c>
      <c r="O14" s="41">
        <v>741</v>
      </c>
      <c r="P14" s="41">
        <v>831</v>
      </c>
      <c r="Q14" s="41">
        <v>865</v>
      </c>
      <c r="R14" s="41">
        <v>756</v>
      </c>
      <c r="S14" s="41">
        <v>901</v>
      </c>
      <c r="T14" s="41">
        <v>852</v>
      </c>
      <c r="U14" s="41">
        <v>860</v>
      </c>
      <c r="V14" s="41">
        <v>1380</v>
      </c>
      <c r="W14" s="41">
        <v>706</v>
      </c>
      <c r="X14" s="41">
        <v>932</v>
      </c>
      <c r="Y14" s="38">
        <v>-0.67043847241867105</v>
      </c>
    </row>
    <row r="15" spans="1:25" ht="15" customHeight="1" x14ac:dyDescent="0.2">
      <c r="A15" t="s">
        <v>36</v>
      </c>
      <c r="B15" s="41">
        <v>1154</v>
      </c>
      <c r="C15" s="41">
        <v>790</v>
      </c>
      <c r="D15" s="41">
        <v>861</v>
      </c>
      <c r="E15" s="41">
        <v>718</v>
      </c>
      <c r="F15" s="41">
        <v>1274</v>
      </c>
      <c r="G15" s="41">
        <v>1404</v>
      </c>
      <c r="H15" s="41">
        <v>1440</v>
      </c>
      <c r="I15" s="41">
        <v>771</v>
      </c>
      <c r="J15" s="41">
        <v>851</v>
      </c>
      <c r="K15" s="41">
        <v>606</v>
      </c>
      <c r="L15" s="41">
        <v>412</v>
      </c>
      <c r="M15" s="41">
        <v>495</v>
      </c>
      <c r="N15" s="41">
        <v>534</v>
      </c>
      <c r="O15" s="41">
        <v>274</v>
      </c>
      <c r="P15" s="41">
        <v>295</v>
      </c>
      <c r="Q15" s="41">
        <v>216</v>
      </c>
      <c r="R15" s="41">
        <v>202</v>
      </c>
      <c r="S15" s="41">
        <v>366</v>
      </c>
      <c r="T15" s="41">
        <v>301</v>
      </c>
      <c r="U15" s="41">
        <v>403</v>
      </c>
      <c r="V15" s="41">
        <v>837</v>
      </c>
      <c r="W15" s="41">
        <v>648</v>
      </c>
      <c r="X15" s="41">
        <v>567</v>
      </c>
      <c r="Y15" s="38">
        <v>-0.59615384615384603</v>
      </c>
    </row>
    <row r="16" spans="1:25" ht="15" customHeight="1" x14ac:dyDescent="0.2">
      <c r="A16" t="s">
        <v>37</v>
      </c>
      <c r="B16" s="41">
        <v>483</v>
      </c>
      <c r="C16" s="41">
        <v>557</v>
      </c>
      <c r="D16" s="41">
        <v>778</v>
      </c>
      <c r="E16" s="41">
        <v>628</v>
      </c>
      <c r="F16" s="41">
        <v>612</v>
      </c>
      <c r="G16" s="41">
        <v>676</v>
      </c>
      <c r="H16" s="41">
        <v>672</v>
      </c>
      <c r="I16" s="41">
        <v>438</v>
      </c>
      <c r="J16" s="41">
        <v>507</v>
      </c>
      <c r="K16" s="41">
        <v>554</v>
      </c>
      <c r="L16" s="41">
        <v>524</v>
      </c>
      <c r="M16" s="41">
        <v>525</v>
      </c>
      <c r="N16" s="41">
        <v>323</v>
      </c>
      <c r="O16" s="41">
        <v>230</v>
      </c>
      <c r="P16" s="41">
        <v>374</v>
      </c>
      <c r="Q16" s="41">
        <v>309</v>
      </c>
      <c r="R16" s="41">
        <v>382</v>
      </c>
      <c r="S16" s="41">
        <v>340</v>
      </c>
      <c r="T16" s="41">
        <v>407</v>
      </c>
      <c r="U16" s="41">
        <v>321</v>
      </c>
      <c r="V16" s="41">
        <v>383</v>
      </c>
      <c r="W16" s="41">
        <v>428</v>
      </c>
      <c r="X16" s="41">
        <v>402</v>
      </c>
      <c r="Y16" s="38">
        <v>-0.40532544378698199</v>
      </c>
    </row>
    <row r="17" spans="1:25" ht="15" customHeight="1" x14ac:dyDescent="0.2">
      <c r="A17" t="s">
        <v>38</v>
      </c>
      <c r="B17" s="41">
        <v>319</v>
      </c>
      <c r="C17" s="41">
        <v>347</v>
      </c>
      <c r="D17" s="41">
        <v>349</v>
      </c>
      <c r="E17" s="41">
        <v>522</v>
      </c>
      <c r="F17" s="41">
        <v>354</v>
      </c>
      <c r="G17" s="41">
        <v>695</v>
      </c>
      <c r="H17" s="41">
        <v>421</v>
      </c>
      <c r="I17" s="41">
        <v>484</v>
      </c>
      <c r="J17" s="41">
        <v>403</v>
      </c>
      <c r="K17" s="41">
        <v>267</v>
      </c>
      <c r="L17" s="41">
        <v>274</v>
      </c>
      <c r="M17" s="41">
        <v>306</v>
      </c>
      <c r="N17" s="41">
        <v>236</v>
      </c>
      <c r="O17" s="41">
        <v>162</v>
      </c>
      <c r="P17" s="41">
        <v>339</v>
      </c>
      <c r="Q17" s="41">
        <v>208</v>
      </c>
      <c r="R17" s="41">
        <v>236</v>
      </c>
      <c r="S17" s="41">
        <v>289</v>
      </c>
      <c r="T17" s="41">
        <v>184</v>
      </c>
      <c r="U17" s="41">
        <v>274</v>
      </c>
      <c r="V17" s="41">
        <v>290</v>
      </c>
      <c r="W17" s="41">
        <v>297</v>
      </c>
      <c r="X17" s="41">
        <v>394</v>
      </c>
      <c r="Y17" s="38">
        <v>-0.433093525179856</v>
      </c>
    </row>
    <row r="18" spans="1:25" ht="15" customHeight="1" x14ac:dyDescent="0.2">
      <c r="A18" t="s">
        <v>39</v>
      </c>
      <c r="B18" s="41">
        <v>530</v>
      </c>
      <c r="C18" s="41">
        <v>577</v>
      </c>
      <c r="D18" s="41">
        <v>576</v>
      </c>
      <c r="E18" s="41">
        <v>535</v>
      </c>
      <c r="F18" s="41">
        <v>590</v>
      </c>
      <c r="G18" s="41">
        <v>468</v>
      </c>
      <c r="H18" s="41">
        <v>510</v>
      </c>
      <c r="I18" s="41">
        <v>467</v>
      </c>
      <c r="J18" s="41">
        <v>432</v>
      </c>
      <c r="K18" s="41">
        <v>378</v>
      </c>
      <c r="L18" s="41">
        <v>213</v>
      </c>
      <c r="M18" s="41">
        <v>362</v>
      </c>
      <c r="N18" s="41">
        <v>156</v>
      </c>
      <c r="O18" s="41">
        <v>103</v>
      </c>
      <c r="P18" s="41">
        <v>246</v>
      </c>
      <c r="Q18" s="41">
        <v>156</v>
      </c>
      <c r="R18" s="41">
        <v>164</v>
      </c>
      <c r="S18" s="41">
        <v>184</v>
      </c>
      <c r="T18" s="41">
        <v>136</v>
      </c>
      <c r="U18" s="41">
        <v>150</v>
      </c>
      <c r="V18" s="41">
        <v>170</v>
      </c>
      <c r="W18" s="41">
        <v>212</v>
      </c>
      <c r="X18" s="41">
        <v>306</v>
      </c>
      <c r="Y18" s="38">
        <v>-0.34615384615384598</v>
      </c>
    </row>
    <row r="19" spans="1:25" ht="15" customHeight="1" x14ac:dyDescent="0.2">
      <c r="A19" t="s">
        <v>40</v>
      </c>
      <c r="B19" s="41">
        <v>186</v>
      </c>
      <c r="C19" s="41">
        <v>245</v>
      </c>
      <c r="D19" s="41">
        <v>227</v>
      </c>
      <c r="E19" s="41">
        <v>251</v>
      </c>
      <c r="F19" s="41">
        <v>385</v>
      </c>
      <c r="G19" s="41">
        <v>344</v>
      </c>
      <c r="H19" s="41">
        <v>343</v>
      </c>
      <c r="I19" s="41">
        <v>402</v>
      </c>
      <c r="J19" s="41">
        <v>342</v>
      </c>
      <c r="K19" s="41">
        <v>172</v>
      </c>
      <c r="L19" s="41">
        <v>173</v>
      </c>
      <c r="M19" s="41">
        <v>185</v>
      </c>
      <c r="N19" s="41">
        <v>227</v>
      </c>
      <c r="O19" s="41">
        <v>158</v>
      </c>
      <c r="P19" s="41">
        <v>268</v>
      </c>
      <c r="Q19" s="41">
        <v>241</v>
      </c>
      <c r="R19" s="41">
        <v>199</v>
      </c>
      <c r="S19" s="41">
        <v>301</v>
      </c>
      <c r="T19" s="41">
        <v>431</v>
      </c>
      <c r="U19" s="41">
        <v>335</v>
      </c>
      <c r="V19" s="41">
        <v>404</v>
      </c>
      <c r="W19" s="41">
        <v>260</v>
      </c>
      <c r="X19" s="41">
        <v>280</v>
      </c>
      <c r="Y19" s="38">
        <v>-0.186046511627907</v>
      </c>
    </row>
    <row r="20" spans="1:25" ht="15" customHeight="1" x14ac:dyDescent="0.2">
      <c r="A20" t="s">
        <v>41</v>
      </c>
      <c r="B20" s="41">
        <v>1113</v>
      </c>
      <c r="C20" s="41">
        <v>787</v>
      </c>
      <c r="D20" s="41">
        <v>482</v>
      </c>
      <c r="E20" s="41">
        <v>405</v>
      </c>
      <c r="F20" s="41">
        <v>301</v>
      </c>
      <c r="G20" s="41">
        <v>262</v>
      </c>
      <c r="H20" s="41">
        <v>322</v>
      </c>
      <c r="I20" s="41">
        <v>385</v>
      </c>
      <c r="J20" s="41">
        <v>346</v>
      </c>
      <c r="K20" s="41">
        <v>285</v>
      </c>
      <c r="L20" s="41">
        <v>305</v>
      </c>
      <c r="M20" s="41">
        <v>293</v>
      </c>
      <c r="N20" s="41">
        <v>166</v>
      </c>
      <c r="O20" s="41">
        <v>94</v>
      </c>
      <c r="P20" s="41">
        <v>88</v>
      </c>
      <c r="Q20" s="41">
        <v>83</v>
      </c>
      <c r="R20" s="41">
        <v>101</v>
      </c>
      <c r="S20" s="41">
        <v>52</v>
      </c>
      <c r="T20" s="41">
        <v>61</v>
      </c>
      <c r="U20" s="41">
        <v>55</v>
      </c>
      <c r="V20" s="41">
        <v>128</v>
      </c>
      <c r="W20" s="41">
        <v>403</v>
      </c>
      <c r="X20" s="41">
        <v>265</v>
      </c>
      <c r="Y20" s="38">
        <v>1.14503816793894E-2</v>
      </c>
    </row>
    <row r="21" spans="1:25" ht="15" customHeight="1" x14ac:dyDescent="0.2">
      <c r="A21" t="s">
        <v>42</v>
      </c>
      <c r="B21" s="41">
        <v>392</v>
      </c>
      <c r="C21" s="41">
        <v>463</v>
      </c>
      <c r="D21" s="41">
        <v>578</v>
      </c>
      <c r="E21" s="41">
        <v>342</v>
      </c>
      <c r="F21" s="41">
        <v>392</v>
      </c>
      <c r="G21" s="41">
        <v>341</v>
      </c>
      <c r="H21" s="41">
        <v>773</v>
      </c>
      <c r="I21" s="41">
        <v>459</v>
      </c>
      <c r="J21" s="41">
        <v>221</v>
      </c>
      <c r="K21" s="41">
        <v>405</v>
      </c>
      <c r="L21" s="41">
        <v>232</v>
      </c>
      <c r="M21" s="41">
        <v>183</v>
      </c>
      <c r="N21" s="41">
        <v>327</v>
      </c>
      <c r="O21" s="41">
        <v>271</v>
      </c>
      <c r="P21" s="41">
        <v>196</v>
      </c>
      <c r="Q21" s="41">
        <v>299</v>
      </c>
      <c r="R21" s="41">
        <v>237</v>
      </c>
      <c r="S21" s="41">
        <v>177</v>
      </c>
      <c r="T21" s="41">
        <v>292</v>
      </c>
      <c r="U21" s="41">
        <v>167</v>
      </c>
      <c r="V21" s="41">
        <v>86</v>
      </c>
      <c r="W21" s="41">
        <v>176</v>
      </c>
      <c r="X21" s="41">
        <v>265</v>
      </c>
      <c r="Y21" s="38">
        <v>-0.22287390029325499</v>
      </c>
    </row>
    <row r="22" spans="1:25" ht="15" customHeight="1" x14ac:dyDescent="0.2">
      <c r="A22" t="s">
        <v>43</v>
      </c>
      <c r="B22" s="41">
        <v>203</v>
      </c>
      <c r="C22" s="41">
        <v>175</v>
      </c>
      <c r="D22" s="41">
        <v>205</v>
      </c>
      <c r="E22" s="41">
        <v>229</v>
      </c>
      <c r="F22" s="41">
        <v>180</v>
      </c>
      <c r="G22" s="41">
        <v>181</v>
      </c>
      <c r="H22" s="41">
        <v>266</v>
      </c>
      <c r="I22" s="41">
        <v>255</v>
      </c>
      <c r="J22" s="41">
        <v>243</v>
      </c>
      <c r="K22" s="41">
        <v>236</v>
      </c>
      <c r="L22" s="41">
        <v>180</v>
      </c>
      <c r="M22" s="41">
        <v>103</v>
      </c>
      <c r="N22" s="41">
        <v>96</v>
      </c>
      <c r="O22" s="41">
        <v>115</v>
      </c>
      <c r="P22" s="41">
        <v>101</v>
      </c>
      <c r="Q22" s="41">
        <v>102</v>
      </c>
      <c r="R22" s="41">
        <v>138</v>
      </c>
      <c r="S22" s="41">
        <v>159</v>
      </c>
      <c r="T22" s="41">
        <v>151</v>
      </c>
      <c r="U22" s="41">
        <v>109</v>
      </c>
      <c r="V22" s="41">
        <v>222</v>
      </c>
      <c r="W22" s="41">
        <v>191</v>
      </c>
      <c r="X22" s="41">
        <v>243</v>
      </c>
      <c r="Y22" s="38">
        <v>0.34254143646408802</v>
      </c>
    </row>
    <row r="23" spans="1:25" ht="15" customHeight="1" x14ac:dyDescent="0.2">
      <c r="A23" t="s">
        <v>44</v>
      </c>
      <c r="B23" s="41">
        <v>691</v>
      </c>
      <c r="C23" s="41">
        <v>657</v>
      </c>
      <c r="D23" s="41">
        <v>641</v>
      </c>
      <c r="E23" s="41">
        <v>679</v>
      </c>
      <c r="F23" s="41">
        <v>1300</v>
      </c>
      <c r="G23" s="41">
        <v>1082</v>
      </c>
      <c r="H23" s="41">
        <v>584</v>
      </c>
      <c r="I23" s="41">
        <v>256</v>
      </c>
      <c r="J23" s="41">
        <v>399</v>
      </c>
      <c r="K23" s="41">
        <v>327</v>
      </c>
      <c r="L23" s="41">
        <v>394</v>
      </c>
      <c r="M23" s="41">
        <v>384</v>
      </c>
      <c r="N23" s="41">
        <v>267</v>
      </c>
      <c r="O23" s="41">
        <v>337</v>
      </c>
      <c r="P23" s="41">
        <v>133</v>
      </c>
      <c r="Q23" s="41">
        <v>277</v>
      </c>
      <c r="R23" s="41">
        <v>265</v>
      </c>
      <c r="S23" s="41">
        <v>323</v>
      </c>
      <c r="T23" s="41">
        <v>258</v>
      </c>
      <c r="U23" s="41">
        <v>389</v>
      </c>
      <c r="V23" s="41">
        <v>539</v>
      </c>
      <c r="W23" s="41">
        <v>907</v>
      </c>
      <c r="X23" s="41">
        <v>228</v>
      </c>
      <c r="Y23" s="38">
        <v>-0.78927911275415896</v>
      </c>
    </row>
    <row r="24" spans="1:25" ht="15" customHeight="1" x14ac:dyDescent="0.2">
      <c r="A24" t="s">
        <v>45</v>
      </c>
      <c r="B24" s="41">
        <v>261</v>
      </c>
      <c r="C24" s="41">
        <v>337</v>
      </c>
      <c r="D24" s="41">
        <v>297</v>
      </c>
      <c r="E24" s="41">
        <v>294</v>
      </c>
      <c r="F24" s="41">
        <v>267</v>
      </c>
      <c r="G24" s="41">
        <v>349</v>
      </c>
      <c r="H24" s="41">
        <v>306</v>
      </c>
      <c r="I24" s="41">
        <v>345</v>
      </c>
      <c r="J24" s="41">
        <v>343</v>
      </c>
      <c r="K24" s="41">
        <v>182</v>
      </c>
      <c r="L24" s="41">
        <v>156</v>
      </c>
      <c r="M24" s="41">
        <v>105</v>
      </c>
      <c r="N24" s="41">
        <v>168</v>
      </c>
      <c r="O24" s="41">
        <v>101</v>
      </c>
      <c r="P24" s="41">
        <v>116</v>
      </c>
      <c r="Q24" s="41">
        <v>74</v>
      </c>
      <c r="R24" s="41">
        <v>102</v>
      </c>
      <c r="S24" s="41">
        <v>123</v>
      </c>
      <c r="T24" s="41">
        <v>157</v>
      </c>
      <c r="U24" s="41">
        <v>131</v>
      </c>
      <c r="V24" s="41">
        <v>281</v>
      </c>
      <c r="W24" s="41">
        <v>274</v>
      </c>
      <c r="X24" s="41">
        <v>178</v>
      </c>
      <c r="Y24" s="38">
        <v>-0.48997134670487102</v>
      </c>
    </row>
    <row r="25" spans="1:25" ht="15" customHeight="1" x14ac:dyDescent="0.2">
      <c r="A25" t="s">
        <v>46</v>
      </c>
      <c r="B25" s="41">
        <v>135</v>
      </c>
      <c r="C25" s="41">
        <v>177</v>
      </c>
      <c r="D25" s="41">
        <v>333</v>
      </c>
      <c r="E25" s="41">
        <v>215</v>
      </c>
      <c r="F25" s="41">
        <v>282</v>
      </c>
      <c r="G25" s="41">
        <v>366</v>
      </c>
      <c r="H25" s="41">
        <v>253</v>
      </c>
      <c r="I25" s="41">
        <v>203</v>
      </c>
      <c r="J25" s="41">
        <v>151</v>
      </c>
      <c r="K25" s="41">
        <v>218</v>
      </c>
      <c r="L25" s="41">
        <v>133</v>
      </c>
      <c r="M25" s="41">
        <v>109</v>
      </c>
      <c r="N25" s="41">
        <v>111</v>
      </c>
      <c r="O25" s="41">
        <v>141</v>
      </c>
      <c r="P25" s="41">
        <v>125</v>
      </c>
      <c r="Q25" s="41">
        <v>120</v>
      </c>
      <c r="R25" s="41">
        <v>100</v>
      </c>
      <c r="S25" s="41">
        <v>263</v>
      </c>
      <c r="T25" s="41">
        <v>141</v>
      </c>
      <c r="U25" s="41">
        <v>101</v>
      </c>
      <c r="V25" s="41">
        <v>204</v>
      </c>
      <c r="W25" s="41">
        <v>231</v>
      </c>
      <c r="X25" s="41">
        <v>177</v>
      </c>
      <c r="Y25" s="38">
        <v>-0.51639344262295095</v>
      </c>
    </row>
    <row r="26" spans="1:25" ht="15" customHeight="1" x14ac:dyDescent="0.2">
      <c r="A26" t="s">
        <v>47</v>
      </c>
      <c r="B26" s="41">
        <v>506</v>
      </c>
      <c r="C26" s="41">
        <v>316</v>
      </c>
      <c r="D26" s="41">
        <v>286</v>
      </c>
      <c r="E26" s="41">
        <v>252</v>
      </c>
      <c r="F26" s="41">
        <v>470</v>
      </c>
      <c r="G26" s="41">
        <v>274</v>
      </c>
      <c r="H26" s="41">
        <v>339</v>
      </c>
      <c r="I26" s="41">
        <v>198</v>
      </c>
      <c r="J26" s="41">
        <v>131</v>
      </c>
      <c r="K26" s="41">
        <v>142</v>
      </c>
      <c r="L26" s="41">
        <v>164</v>
      </c>
      <c r="M26" s="41">
        <v>238</v>
      </c>
      <c r="N26" s="41">
        <v>176</v>
      </c>
      <c r="O26" s="41">
        <v>113</v>
      </c>
      <c r="P26" s="41">
        <v>133</v>
      </c>
      <c r="Q26" s="41">
        <v>130</v>
      </c>
      <c r="R26" s="41">
        <v>124</v>
      </c>
      <c r="S26" s="41">
        <v>190</v>
      </c>
      <c r="T26" s="41">
        <v>135</v>
      </c>
      <c r="U26" s="41">
        <v>99</v>
      </c>
      <c r="V26" s="41">
        <v>183</v>
      </c>
      <c r="W26" s="41">
        <v>152</v>
      </c>
      <c r="X26" s="41">
        <v>115</v>
      </c>
      <c r="Y26" s="38">
        <v>-0.58029197080292005</v>
      </c>
    </row>
    <row r="27" spans="1:25" ht="15" customHeight="1" x14ac:dyDescent="0.2">
      <c r="A27" t="s">
        <v>48</v>
      </c>
      <c r="B27" s="41">
        <v>1882</v>
      </c>
      <c r="C27" s="41">
        <v>943</v>
      </c>
      <c r="D27" s="41">
        <v>659</v>
      </c>
      <c r="E27" s="41">
        <v>613</v>
      </c>
      <c r="F27" s="41">
        <v>481</v>
      </c>
      <c r="G27" s="41">
        <v>457</v>
      </c>
      <c r="H27" s="41">
        <v>486</v>
      </c>
      <c r="I27" s="41">
        <v>795</v>
      </c>
      <c r="J27" s="41">
        <v>503</v>
      </c>
      <c r="K27" s="41">
        <v>423</v>
      </c>
      <c r="L27" s="41">
        <v>326</v>
      </c>
      <c r="M27" s="41">
        <v>352</v>
      </c>
      <c r="N27" s="41">
        <v>211</v>
      </c>
      <c r="O27" s="41">
        <v>378</v>
      </c>
      <c r="P27" s="41">
        <v>137</v>
      </c>
      <c r="Q27" s="41">
        <v>138</v>
      </c>
      <c r="R27" s="41">
        <v>166</v>
      </c>
      <c r="S27" s="41">
        <v>223</v>
      </c>
      <c r="T27" s="41">
        <v>123</v>
      </c>
      <c r="U27" s="41">
        <v>123</v>
      </c>
      <c r="V27" s="41">
        <v>208</v>
      </c>
      <c r="W27" s="41">
        <v>145</v>
      </c>
      <c r="X27" s="41">
        <v>105</v>
      </c>
      <c r="Y27" s="38">
        <v>-0.77024070021881796</v>
      </c>
    </row>
    <row r="28" spans="1:25" ht="15" customHeight="1" x14ac:dyDescent="0.2">
      <c r="A28" t="s">
        <v>49</v>
      </c>
      <c r="B28" s="41">
        <v>479</v>
      </c>
      <c r="C28" s="41">
        <v>679</v>
      </c>
      <c r="D28" s="41">
        <v>727</v>
      </c>
      <c r="E28" s="41">
        <v>327</v>
      </c>
      <c r="F28" s="41">
        <v>329</v>
      </c>
      <c r="G28" s="41">
        <v>184</v>
      </c>
      <c r="H28" s="41">
        <v>276</v>
      </c>
      <c r="I28" s="41">
        <v>150</v>
      </c>
      <c r="J28" s="41">
        <v>124</v>
      </c>
      <c r="K28" s="41">
        <v>176</v>
      </c>
      <c r="L28" s="41">
        <v>79</v>
      </c>
      <c r="M28" s="41">
        <v>48</v>
      </c>
      <c r="N28" s="41">
        <v>101</v>
      </c>
      <c r="O28" s="41">
        <v>46</v>
      </c>
      <c r="P28" s="41">
        <v>102</v>
      </c>
      <c r="Q28" s="41">
        <v>77</v>
      </c>
      <c r="R28" s="41">
        <v>75</v>
      </c>
      <c r="S28" s="41">
        <v>56</v>
      </c>
      <c r="T28" s="41">
        <v>81</v>
      </c>
      <c r="U28" s="41">
        <v>58</v>
      </c>
      <c r="V28" s="41">
        <v>112</v>
      </c>
      <c r="W28" s="41">
        <v>57</v>
      </c>
      <c r="X28" s="41">
        <v>72</v>
      </c>
      <c r="Y28" s="38">
        <v>-0.60869565217391297</v>
      </c>
    </row>
    <row r="29" spans="1:25" ht="15" customHeight="1" x14ac:dyDescent="0.2">
      <c r="A29" t="s">
        <v>50</v>
      </c>
      <c r="B29" s="41">
        <v>160</v>
      </c>
      <c r="C29" s="41">
        <v>170</v>
      </c>
      <c r="D29" s="41">
        <v>265</v>
      </c>
      <c r="E29" s="41">
        <v>200</v>
      </c>
      <c r="F29" s="41">
        <v>226</v>
      </c>
      <c r="G29" s="41">
        <v>192</v>
      </c>
      <c r="H29" s="41">
        <v>201</v>
      </c>
      <c r="I29" s="41">
        <v>196</v>
      </c>
      <c r="J29" s="41">
        <v>151</v>
      </c>
      <c r="K29" s="41">
        <v>141</v>
      </c>
      <c r="L29" s="41">
        <v>145</v>
      </c>
      <c r="M29" s="41">
        <v>51</v>
      </c>
      <c r="N29" s="41">
        <v>39</v>
      </c>
      <c r="O29" s="41">
        <v>46</v>
      </c>
      <c r="P29" s="41">
        <v>80</v>
      </c>
      <c r="Q29" s="41">
        <v>36</v>
      </c>
      <c r="R29" s="41">
        <v>64</v>
      </c>
      <c r="S29" s="41">
        <v>64</v>
      </c>
      <c r="T29" s="41">
        <v>86</v>
      </c>
      <c r="U29" s="41">
        <v>72</v>
      </c>
      <c r="V29" s="41">
        <v>164</v>
      </c>
      <c r="W29" s="41">
        <v>48</v>
      </c>
      <c r="X29" s="41">
        <v>71</v>
      </c>
      <c r="Y29" s="38">
        <v>-0.63020833333333304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20"/>
  <sheetViews>
    <sheetView topLeftCell="D1" zoomScaleNormal="100" workbookViewId="0">
      <pane ySplit="4" topLeftCell="A5" activePane="bottomLeft" state="frozen"/>
      <selection activeCell="D1" sqref="D1"/>
      <selection pane="bottomLeft" activeCell="O31" sqref="O31"/>
    </sheetView>
  </sheetViews>
  <sheetFormatPr baseColWidth="10" defaultColWidth="8.6640625" defaultRowHeight="15" x14ac:dyDescent="0.2"/>
  <cols>
    <col min="1" max="1" width="14" customWidth="1"/>
    <col min="2" max="2" width="13" customWidth="1"/>
    <col min="5" max="5" width="11.5" customWidth="1"/>
    <col min="6" max="6" width="13" customWidth="1"/>
    <col min="7" max="7" width="11.5" customWidth="1"/>
    <col min="8" max="8" width="11.6640625" customWidth="1"/>
    <col min="9" max="9" width="10.83203125" customWidth="1"/>
    <col min="10" max="10" width="11.5" customWidth="1"/>
    <col min="25" max="25" width="19.6640625" customWidth="1"/>
    <col min="26" max="26" width="38.5" customWidth="1"/>
  </cols>
  <sheetData>
    <row r="1" spans="1:26" ht="15" customHeight="1" x14ac:dyDescent="0.2">
      <c r="A1" s="33" t="s">
        <v>875</v>
      </c>
    </row>
    <row r="2" spans="1:26" ht="15" customHeight="1" x14ac:dyDescent="0.2">
      <c r="A2" s="34" t="s">
        <v>876</v>
      </c>
    </row>
    <row r="3" spans="1:26" ht="15" customHeight="1" x14ac:dyDescent="0.2">
      <c r="A3" s="35" t="s">
        <v>877</v>
      </c>
    </row>
    <row r="4" spans="1:26" ht="15" customHeight="1" x14ac:dyDescent="0.2"/>
    <row r="5" spans="1:26" ht="15" customHeight="1" x14ac:dyDescent="0.2">
      <c r="B5" s="45" t="s">
        <v>878</v>
      </c>
      <c r="C5" s="45" t="s">
        <v>879</v>
      </c>
      <c r="D5" s="45" t="s">
        <v>880</v>
      </c>
      <c r="E5" s="45" t="s">
        <v>881</v>
      </c>
      <c r="F5" s="45" t="s">
        <v>882</v>
      </c>
      <c r="G5" s="45" t="s">
        <v>883</v>
      </c>
      <c r="H5" s="46" t="s">
        <v>884</v>
      </c>
      <c r="I5" s="45" t="s">
        <v>885</v>
      </c>
      <c r="J5" s="37" t="s">
        <v>886</v>
      </c>
      <c r="K5" s="37" t="s">
        <v>887</v>
      </c>
      <c r="L5" s="37" t="s">
        <v>888</v>
      </c>
      <c r="M5" s="37" t="s">
        <v>889</v>
      </c>
      <c r="X5" s="37" t="s">
        <v>6</v>
      </c>
      <c r="Y5" s="47" t="s">
        <v>890</v>
      </c>
      <c r="Z5" s="32" t="s">
        <v>884</v>
      </c>
    </row>
    <row r="6" spans="1:26" ht="15" customHeight="1" x14ac:dyDescent="0.2">
      <c r="A6" s="48">
        <v>42705</v>
      </c>
      <c r="B6" s="47">
        <v>1596669</v>
      </c>
      <c r="C6" s="47">
        <v>1360052</v>
      </c>
      <c r="D6" s="47">
        <v>1157348</v>
      </c>
      <c r="E6" s="47">
        <v>183071</v>
      </c>
      <c r="F6" s="47">
        <v>19633</v>
      </c>
      <c r="G6" s="47">
        <v>236617</v>
      </c>
      <c r="H6" s="42">
        <v>0.14799999999999999</v>
      </c>
      <c r="I6" s="47">
        <v>12898</v>
      </c>
      <c r="X6" s="48">
        <v>42705</v>
      </c>
      <c r="Y6" s="47">
        <v>1360052</v>
      </c>
      <c r="Z6" s="42">
        <v>0.14799999999999999</v>
      </c>
    </row>
    <row r="7" spans="1:26" ht="15" customHeight="1" x14ac:dyDescent="0.2">
      <c r="A7" s="48">
        <v>42736</v>
      </c>
      <c r="B7" s="47">
        <v>1586655</v>
      </c>
      <c r="C7" s="47">
        <v>1342521</v>
      </c>
      <c r="D7" s="47">
        <v>1143328</v>
      </c>
      <c r="E7" s="47">
        <v>179569</v>
      </c>
      <c r="F7" s="47">
        <v>19624</v>
      </c>
      <c r="G7" s="47">
        <v>244134</v>
      </c>
      <c r="H7" s="42">
        <v>0.154</v>
      </c>
      <c r="I7" s="47">
        <v>21671</v>
      </c>
      <c r="X7" s="48">
        <v>42736</v>
      </c>
      <c r="Y7" s="47">
        <v>1342521</v>
      </c>
      <c r="Z7" s="42">
        <v>0.154</v>
      </c>
    </row>
    <row r="8" spans="1:26" ht="15" customHeight="1" x14ac:dyDescent="0.2">
      <c r="A8" s="48">
        <v>42767</v>
      </c>
      <c r="B8" s="47">
        <v>1565993</v>
      </c>
      <c r="C8" s="47">
        <v>1327059</v>
      </c>
      <c r="D8" s="47">
        <v>1127674</v>
      </c>
      <c r="E8" s="47">
        <v>179733</v>
      </c>
      <c r="F8" s="47">
        <v>19652</v>
      </c>
      <c r="G8" s="47">
        <v>238934</v>
      </c>
      <c r="H8" s="42">
        <v>0.153</v>
      </c>
      <c r="I8" s="47">
        <v>24560</v>
      </c>
      <c r="X8" s="48">
        <v>42767</v>
      </c>
      <c r="Y8" s="47">
        <v>1327059</v>
      </c>
      <c r="Z8" s="42">
        <v>0.153</v>
      </c>
    </row>
    <row r="9" spans="1:26" ht="15" customHeight="1" x14ac:dyDescent="0.2">
      <c r="A9" s="48">
        <v>42795</v>
      </c>
      <c r="B9" s="47">
        <v>1555411</v>
      </c>
      <c r="C9" s="47">
        <v>1331343</v>
      </c>
      <c r="D9" s="47">
        <v>1129922</v>
      </c>
      <c r="E9" s="47">
        <v>181777</v>
      </c>
      <c r="F9" s="47">
        <v>19644</v>
      </c>
      <c r="G9" s="47">
        <v>224068</v>
      </c>
      <c r="H9" s="42">
        <v>0.14399999999999999</v>
      </c>
      <c r="I9" s="47">
        <v>30241</v>
      </c>
      <c r="X9" s="48">
        <v>42795</v>
      </c>
      <c r="Y9" s="47">
        <v>1331343</v>
      </c>
      <c r="Z9" s="42">
        <v>0.14399999999999999</v>
      </c>
    </row>
    <row r="10" spans="1:26" ht="15" customHeight="1" x14ac:dyDescent="0.2">
      <c r="A10" s="48">
        <v>42826</v>
      </c>
      <c r="B10" s="47">
        <v>1546002</v>
      </c>
      <c r="C10" s="47">
        <v>1341686</v>
      </c>
      <c r="D10" s="47">
        <v>1133229</v>
      </c>
      <c r="E10" s="47">
        <v>188785</v>
      </c>
      <c r="F10" s="47">
        <v>19672</v>
      </c>
      <c r="G10" s="47">
        <v>204316</v>
      </c>
      <c r="H10" s="42">
        <v>0.13200000000000001</v>
      </c>
      <c r="I10" s="47">
        <v>24080</v>
      </c>
      <c r="X10" s="48">
        <v>42826</v>
      </c>
      <c r="Y10" s="47">
        <v>1341686</v>
      </c>
      <c r="Z10" s="42">
        <v>0.13200000000000001</v>
      </c>
    </row>
    <row r="11" spans="1:26" ht="15" customHeight="1" x14ac:dyDescent="0.2">
      <c r="A11" s="48">
        <v>42856</v>
      </c>
      <c r="B11" s="47">
        <v>1549748</v>
      </c>
      <c r="C11" s="47">
        <v>1369015</v>
      </c>
      <c r="D11" s="47">
        <v>1151487</v>
      </c>
      <c r="E11" s="47">
        <v>197867</v>
      </c>
      <c r="F11" s="47">
        <v>19661</v>
      </c>
      <c r="G11" s="47">
        <v>180733</v>
      </c>
      <c r="H11" s="42">
        <v>0.11700000000000001</v>
      </c>
      <c r="I11" s="47">
        <v>24510</v>
      </c>
      <c r="X11" s="48">
        <v>42856</v>
      </c>
      <c r="Y11" s="47">
        <v>1369015</v>
      </c>
      <c r="Z11" s="42">
        <v>0.11700000000000001</v>
      </c>
    </row>
    <row r="12" spans="1:26" ht="15" customHeight="1" x14ac:dyDescent="0.2">
      <c r="A12" s="48">
        <v>42887</v>
      </c>
      <c r="B12" s="47">
        <v>1559386</v>
      </c>
      <c r="C12" s="47">
        <v>1390198</v>
      </c>
      <c r="D12" s="47">
        <v>1163972</v>
      </c>
      <c r="E12" s="47">
        <v>206681</v>
      </c>
      <c r="F12" s="47">
        <v>19545</v>
      </c>
      <c r="G12" s="47">
        <v>169188</v>
      </c>
      <c r="H12" s="42">
        <v>0.108</v>
      </c>
      <c r="I12" s="47">
        <v>17576</v>
      </c>
      <c r="X12" s="48">
        <v>42887</v>
      </c>
      <c r="Y12" s="47">
        <v>1390198</v>
      </c>
      <c r="Z12" s="42">
        <v>0.108</v>
      </c>
    </row>
    <row r="13" spans="1:26" ht="15" customHeight="1" x14ac:dyDescent="0.2">
      <c r="A13" s="48">
        <v>42917</v>
      </c>
      <c r="B13" s="47">
        <v>1575770</v>
      </c>
      <c r="C13" s="47">
        <v>1405643</v>
      </c>
      <c r="D13" s="47">
        <v>1175978</v>
      </c>
      <c r="E13" s="47">
        <v>210123</v>
      </c>
      <c r="F13" s="47">
        <v>19542</v>
      </c>
      <c r="G13" s="47">
        <v>170127</v>
      </c>
      <c r="H13" s="42">
        <v>0.108</v>
      </c>
      <c r="I13" s="47">
        <v>15481</v>
      </c>
      <c r="X13" s="48">
        <v>42917</v>
      </c>
      <c r="Y13" s="47">
        <v>1405643</v>
      </c>
      <c r="Z13" s="42">
        <v>0.108</v>
      </c>
    </row>
    <row r="14" spans="1:26" ht="15" customHeight="1" x14ac:dyDescent="0.2">
      <c r="A14" s="48">
        <v>42948</v>
      </c>
      <c r="B14" s="47">
        <v>1571929</v>
      </c>
      <c r="C14" s="47">
        <v>1400578</v>
      </c>
      <c r="D14" s="47">
        <v>1172457</v>
      </c>
      <c r="E14" s="47">
        <v>208579</v>
      </c>
      <c r="F14" s="47">
        <v>19542</v>
      </c>
      <c r="G14" s="47">
        <v>171351</v>
      </c>
      <c r="H14" s="42">
        <v>0.109</v>
      </c>
      <c r="I14" s="47">
        <v>18194</v>
      </c>
      <c r="X14" s="48">
        <v>42948</v>
      </c>
      <c r="Y14" s="47">
        <v>1400578</v>
      </c>
      <c r="Z14" s="42">
        <v>0.109</v>
      </c>
    </row>
    <row r="15" spans="1:26" ht="15" customHeight="1" x14ac:dyDescent="0.2">
      <c r="A15" s="48">
        <v>42979</v>
      </c>
      <c r="B15" s="47">
        <v>1557493</v>
      </c>
      <c r="C15" s="47">
        <v>1388559</v>
      </c>
      <c r="D15" s="47">
        <v>1170323</v>
      </c>
      <c r="E15" s="47">
        <v>198699</v>
      </c>
      <c r="F15" s="47">
        <v>19537</v>
      </c>
      <c r="G15" s="47">
        <v>168934</v>
      </c>
      <c r="H15" s="42">
        <v>0.108</v>
      </c>
      <c r="I15" s="47">
        <v>19088</v>
      </c>
      <c r="X15" s="48">
        <v>42979</v>
      </c>
      <c r="Y15" s="47">
        <v>1388559</v>
      </c>
      <c r="Z15" s="42">
        <v>0.108</v>
      </c>
    </row>
    <row r="16" spans="1:26" ht="15" customHeight="1" x14ac:dyDescent="0.2">
      <c r="A16" s="48">
        <v>43009</v>
      </c>
      <c r="B16" s="47">
        <v>1559495</v>
      </c>
      <c r="C16" s="47">
        <v>1379091</v>
      </c>
      <c r="D16" s="47">
        <v>1171691</v>
      </c>
      <c r="E16" s="47">
        <v>187867</v>
      </c>
      <c r="F16" s="47">
        <v>19533</v>
      </c>
      <c r="G16" s="47">
        <v>180404</v>
      </c>
      <c r="H16" s="42">
        <v>0.11600000000000001</v>
      </c>
      <c r="I16" s="47">
        <v>19365</v>
      </c>
      <c r="X16" s="48">
        <v>43009</v>
      </c>
      <c r="Y16" s="47">
        <v>1379091</v>
      </c>
      <c r="Z16" s="42">
        <v>0.11600000000000001</v>
      </c>
    </row>
    <row r="17" spans="1:26" ht="15" customHeight="1" x14ac:dyDescent="0.2">
      <c r="A17" s="48">
        <v>43040</v>
      </c>
      <c r="B17" s="47">
        <v>1551981</v>
      </c>
      <c r="C17" s="47">
        <v>1363925</v>
      </c>
      <c r="D17" s="47">
        <v>1159749</v>
      </c>
      <c r="E17" s="47">
        <v>184675</v>
      </c>
      <c r="F17" s="47">
        <v>19501</v>
      </c>
      <c r="G17" s="47">
        <v>188056</v>
      </c>
      <c r="H17" s="42">
        <v>0.121</v>
      </c>
      <c r="I17" s="47">
        <v>20860</v>
      </c>
      <c r="X17" s="48">
        <v>43040</v>
      </c>
      <c r="Y17" s="47">
        <v>1363925</v>
      </c>
      <c r="Z17" s="42">
        <v>0.121</v>
      </c>
    </row>
    <row r="18" spans="1:26" ht="15" customHeight="1" x14ac:dyDescent="0.2">
      <c r="A18" s="48">
        <v>43070</v>
      </c>
      <c r="B18" s="47">
        <v>1532745</v>
      </c>
      <c r="C18" s="47">
        <v>1345382</v>
      </c>
      <c r="D18" s="47">
        <v>1143458</v>
      </c>
      <c r="E18" s="47">
        <v>182436</v>
      </c>
      <c r="F18" s="47">
        <v>19488</v>
      </c>
      <c r="G18" s="47">
        <v>187363</v>
      </c>
      <c r="H18" s="42">
        <v>0.122</v>
      </c>
      <c r="I18" s="47">
        <v>14590</v>
      </c>
      <c r="J18" s="42">
        <v>-0.20815917706673701</v>
      </c>
      <c r="K18" s="42">
        <v>-1.07863522865302E-2</v>
      </c>
      <c r="L18" s="42">
        <v>0.13118312916731301</v>
      </c>
      <c r="X18" s="48">
        <v>43070</v>
      </c>
      <c r="Y18" s="47">
        <v>1345382</v>
      </c>
      <c r="Z18" s="42">
        <v>0.122</v>
      </c>
    </row>
    <row r="19" spans="1:26" ht="15" customHeight="1" x14ac:dyDescent="0.2">
      <c r="A19" s="48">
        <v>43101</v>
      </c>
      <c r="B19" s="47">
        <v>1566040</v>
      </c>
      <c r="C19" s="47">
        <v>1370640</v>
      </c>
      <c r="D19" s="47">
        <v>1172206</v>
      </c>
      <c r="E19" s="47">
        <v>179009</v>
      </c>
      <c r="F19" s="47">
        <v>19425</v>
      </c>
      <c r="G19" s="47">
        <v>195400</v>
      </c>
      <c r="H19" s="42">
        <v>0.125</v>
      </c>
      <c r="I19" s="47">
        <v>28163</v>
      </c>
      <c r="J19" s="42">
        <v>-0.199619880885088</v>
      </c>
      <c r="K19" s="42">
        <v>2.0944923766555601E-2</v>
      </c>
      <c r="L19" s="42">
        <v>0.299570855059757</v>
      </c>
      <c r="X19" s="48">
        <v>43101</v>
      </c>
      <c r="Y19" s="47">
        <v>1370640</v>
      </c>
      <c r="Z19" s="42">
        <v>0.125</v>
      </c>
    </row>
    <row r="20" spans="1:26" ht="15" customHeight="1" x14ac:dyDescent="0.2">
      <c r="A20" s="48">
        <v>43132</v>
      </c>
      <c r="B20" s="47">
        <v>1550663</v>
      </c>
      <c r="C20" s="47">
        <v>1359903</v>
      </c>
      <c r="D20" s="47">
        <v>1160843</v>
      </c>
      <c r="E20" s="47">
        <v>179610</v>
      </c>
      <c r="F20" s="47">
        <v>19450</v>
      </c>
      <c r="G20" s="47">
        <v>190760</v>
      </c>
      <c r="H20" s="42">
        <v>0.123</v>
      </c>
      <c r="I20" s="47">
        <v>22048</v>
      </c>
      <c r="J20" s="42">
        <v>-0.201620531192714</v>
      </c>
      <c r="K20" s="42">
        <v>2.4749464793954099E-2</v>
      </c>
      <c r="L20" s="42">
        <v>-0.10228013029315999</v>
      </c>
      <c r="X20" s="48">
        <v>43132</v>
      </c>
      <c r="Y20" s="47">
        <v>1359903</v>
      </c>
      <c r="Z20" s="42">
        <v>0.123</v>
      </c>
    </row>
    <row r="21" spans="1:26" ht="15" customHeight="1" x14ac:dyDescent="0.2">
      <c r="A21" s="48">
        <v>43160</v>
      </c>
      <c r="B21" s="47">
        <v>1543620</v>
      </c>
      <c r="C21" s="47">
        <v>1365647</v>
      </c>
      <c r="D21" s="47">
        <v>1163798</v>
      </c>
      <c r="E21" s="47">
        <v>182357</v>
      </c>
      <c r="F21" s="47">
        <v>19492</v>
      </c>
      <c r="G21" s="47">
        <v>177973</v>
      </c>
      <c r="H21" s="42">
        <v>0.115</v>
      </c>
      <c r="I21" s="47">
        <v>25461</v>
      </c>
      <c r="J21" s="42">
        <v>-0.205718799650106</v>
      </c>
      <c r="K21" s="42">
        <v>2.5766462887475201E-2</v>
      </c>
      <c r="L21" s="42">
        <v>-0.15806355609933501</v>
      </c>
      <c r="X21" s="48">
        <v>43160</v>
      </c>
      <c r="Y21" s="47">
        <v>1365647</v>
      </c>
      <c r="Z21" s="42">
        <v>0.115</v>
      </c>
    </row>
    <row r="22" spans="1:26" ht="15" customHeight="1" x14ac:dyDescent="0.2">
      <c r="A22" s="48">
        <v>43191</v>
      </c>
      <c r="B22" s="47">
        <v>1539974</v>
      </c>
      <c r="C22" s="47">
        <v>1380279</v>
      </c>
      <c r="D22" s="47">
        <v>1171431</v>
      </c>
      <c r="E22" s="47">
        <v>189338</v>
      </c>
      <c r="F22" s="47">
        <v>19510</v>
      </c>
      <c r="G22" s="47">
        <v>159695</v>
      </c>
      <c r="H22" s="42">
        <v>0.104</v>
      </c>
      <c r="I22" s="47">
        <v>23381</v>
      </c>
      <c r="J22" s="42">
        <v>-0.21839209851406699</v>
      </c>
      <c r="K22" s="42">
        <v>2.8764554448656301E-2</v>
      </c>
      <c r="L22" s="42">
        <v>-2.9028239202657902E-2</v>
      </c>
      <c r="X22" s="48">
        <v>43191</v>
      </c>
      <c r="Y22" s="47">
        <v>1380279</v>
      </c>
      <c r="Z22" s="42">
        <v>0.104</v>
      </c>
    </row>
    <row r="23" spans="1:26" ht="15" customHeight="1" x14ac:dyDescent="0.2">
      <c r="A23" s="48">
        <v>43221</v>
      </c>
      <c r="B23" s="47">
        <v>1550021</v>
      </c>
      <c r="C23" s="47">
        <v>1408125</v>
      </c>
      <c r="D23" s="47">
        <v>1189814</v>
      </c>
      <c r="E23" s="47">
        <v>198774</v>
      </c>
      <c r="F23" s="47">
        <v>19537</v>
      </c>
      <c r="G23" s="47">
        <v>141896</v>
      </c>
      <c r="H23" s="42">
        <v>9.1999999999999998E-2</v>
      </c>
      <c r="I23" s="47">
        <v>26472</v>
      </c>
      <c r="J23" s="42">
        <v>-0.21488604737375</v>
      </c>
      <c r="K23" s="42">
        <v>2.8567985011121101E-2</v>
      </c>
      <c r="L23" s="42">
        <v>8.0048959608323103E-2</v>
      </c>
      <c r="X23" s="48">
        <v>43221</v>
      </c>
      <c r="Y23" s="47">
        <v>1408125</v>
      </c>
      <c r="Z23" s="42">
        <v>9.1999999999999998E-2</v>
      </c>
    </row>
    <row r="24" spans="1:26" ht="15" customHeight="1" x14ac:dyDescent="0.2">
      <c r="A24" s="48">
        <v>43252</v>
      </c>
      <c r="B24" s="47">
        <v>1571084</v>
      </c>
      <c r="C24" s="47">
        <v>1432701</v>
      </c>
      <c r="D24" s="47">
        <v>1206344</v>
      </c>
      <c r="E24" s="47">
        <v>206837</v>
      </c>
      <c r="F24" s="47">
        <v>19520</v>
      </c>
      <c r="G24" s="47">
        <v>138383</v>
      </c>
      <c r="H24" s="42">
        <v>8.7999999999999995E-2</v>
      </c>
      <c r="I24" s="47">
        <v>19404</v>
      </c>
      <c r="J24" s="42">
        <v>-0.18207556091448601</v>
      </c>
      <c r="K24" s="42">
        <v>3.05733427900199E-2</v>
      </c>
      <c r="L24" s="42">
        <v>0.10400546199362801</v>
      </c>
      <c r="X24" s="48">
        <v>43252</v>
      </c>
      <c r="Y24" s="47">
        <v>1432701</v>
      </c>
      <c r="Z24" s="42">
        <v>8.7999999999999995E-2</v>
      </c>
    </row>
    <row r="25" spans="1:26" ht="15" customHeight="1" x14ac:dyDescent="0.2">
      <c r="A25" s="48">
        <v>43282</v>
      </c>
      <c r="B25" s="47">
        <v>1585323</v>
      </c>
      <c r="C25" s="47">
        <v>1449119</v>
      </c>
      <c r="D25" s="47">
        <v>1219211</v>
      </c>
      <c r="E25" s="47">
        <v>210428</v>
      </c>
      <c r="F25" s="47">
        <v>19480</v>
      </c>
      <c r="G25" s="47">
        <v>136204</v>
      </c>
      <c r="H25" s="42">
        <v>8.5999999999999993E-2</v>
      </c>
      <c r="I25" s="47">
        <v>16961</v>
      </c>
      <c r="J25" s="42">
        <v>-0.19939809671598299</v>
      </c>
      <c r="K25" s="42">
        <v>3.0929617264127601E-2</v>
      </c>
      <c r="L25" s="42">
        <v>9.5601059363090296E-2</v>
      </c>
      <c r="X25" s="48">
        <v>43282</v>
      </c>
      <c r="Y25" s="47">
        <v>1449119</v>
      </c>
      <c r="Z25" s="42">
        <v>8.5999999999999993E-2</v>
      </c>
    </row>
    <row r="26" spans="1:26" ht="15" customHeight="1" x14ac:dyDescent="0.2">
      <c r="A26" s="48">
        <v>43313</v>
      </c>
      <c r="B26" s="47">
        <v>1578648</v>
      </c>
      <c r="C26" s="47">
        <v>1444537</v>
      </c>
      <c r="D26" s="47">
        <v>1215964</v>
      </c>
      <c r="E26" s="47">
        <v>209071</v>
      </c>
      <c r="F26" s="47">
        <v>19502</v>
      </c>
      <c r="G26" s="47">
        <v>134111</v>
      </c>
      <c r="H26" s="42">
        <v>8.5000000000000006E-2</v>
      </c>
      <c r="I26" s="47">
        <v>19540</v>
      </c>
      <c r="J26" s="42">
        <v>-0.21733167591668601</v>
      </c>
      <c r="K26" s="42">
        <v>3.1386327644729498E-2</v>
      </c>
      <c r="L26" s="42">
        <v>7.3980433109816404E-2</v>
      </c>
      <c r="X26" s="48">
        <v>43313</v>
      </c>
      <c r="Y26" s="47">
        <v>1444537</v>
      </c>
      <c r="Z26" s="42">
        <v>8.5000000000000006E-2</v>
      </c>
    </row>
    <row r="27" spans="1:26" ht="15" customHeight="1" x14ac:dyDescent="0.2">
      <c r="A27" s="48">
        <v>43344</v>
      </c>
      <c r="B27" s="47">
        <v>1562203</v>
      </c>
      <c r="C27" s="47">
        <v>1431626</v>
      </c>
      <c r="D27" s="47">
        <v>1212641</v>
      </c>
      <c r="E27" s="47">
        <v>199493</v>
      </c>
      <c r="F27" s="47">
        <v>19492</v>
      </c>
      <c r="G27" s="47">
        <v>130577</v>
      </c>
      <c r="H27" s="42">
        <v>8.4000000000000005E-2</v>
      </c>
      <c r="I27" s="47">
        <v>20628</v>
      </c>
      <c r="J27" s="42">
        <v>-0.22705316869309899</v>
      </c>
      <c r="K27" s="42">
        <v>3.1015606826933599E-2</v>
      </c>
      <c r="L27" s="42">
        <v>8.0678960603520505E-2</v>
      </c>
      <c r="X27" s="48">
        <v>43344</v>
      </c>
      <c r="Y27" s="47">
        <v>1431626</v>
      </c>
      <c r="Z27" s="42">
        <v>8.4000000000000005E-2</v>
      </c>
    </row>
    <row r="28" spans="1:26" ht="15" customHeight="1" x14ac:dyDescent="0.2">
      <c r="A28" s="48">
        <v>43374</v>
      </c>
      <c r="B28" s="47">
        <v>1564786</v>
      </c>
      <c r="C28" s="47">
        <v>1423114</v>
      </c>
      <c r="D28" s="47">
        <v>1215047</v>
      </c>
      <c r="E28" s="47">
        <v>188626</v>
      </c>
      <c r="F28" s="47">
        <v>19441</v>
      </c>
      <c r="G28" s="47">
        <v>141672</v>
      </c>
      <c r="H28" s="42">
        <v>9.0999999999999998E-2</v>
      </c>
      <c r="I28" s="47">
        <v>22035</v>
      </c>
      <c r="J28" s="42">
        <v>-0.214695904747123</v>
      </c>
      <c r="K28" s="42">
        <v>3.1921751356509501E-2</v>
      </c>
      <c r="L28" s="42">
        <v>0.13787761425251699</v>
      </c>
      <c r="X28" s="48">
        <v>43374</v>
      </c>
      <c r="Y28" s="47">
        <v>1423114</v>
      </c>
      <c r="Z28" s="42">
        <v>9.0999999999999998E-2</v>
      </c>
    </row>
    <row r="29" spans="1:26" ht="15" customHeight="1" x14ac:dyDescent="0.2">
      <c r="A29" s="48">
        <v>43405</v>
      </c>
      <c r="B29" s="47">
        <v>1559773</v>
      </c>
      <c r="C29" s="47">
        <v>1412861</v>
      </c>
      <c r="D29" s="47">
        <v>1207955</v>
      </c>
      <c r="E29" s="47">
        <v>185479</v>
      </c>
      <c r="F29" s="47">
        <v>19427</v>
      </c>
      <c r="G29" s="47">
        <v>146912</v>
      </c>
      <c r="H29" s="42">
        <v>9.4E-2</v>
      </c>
      <c r="I29" s="47">
        <v>16745</v>
      </c>
      <c r="J29" s="42">
        <v>-0.21878589356361899</v>
      </c>
      <c r="K29" s="42">
        <v>3.5878805652803401E-2</v>
      </c>
      <c r="L29" s="42">
        <v>-0.197267497603068</v>
      </c>
      <c r="X29" s="48">
        <v>43405</v>
      </c>
      <c r="Y29" s="47">
        <v>1412861</v>
      </c>
      <c r="Z29" s="42">
        <v>9.4E-2</v>
      </c>
    </row>
    <row r="30" spans="1:26" ht="15" customHeight="1" x14ac:dyDescent="0.2">
      <c r="A30" s="48">
        <v>43435</v>
      </c>
      <c r="B30" s="47">
        <v>1554892</v>
      </c>
      <c r="C30" s="47">
        <v>1405973</v>
      </c>
      <c r="D30" s="47">
        <v>1203605</v>
      </c>
      <c r="E30" s="47">
        <v>182931</v>
      </c>
      <c r="F30" s="47">
        <v>19437</v>
      </c>
      <c r="G30" s="47">
        <v>148919</v>
      </c>
      <c r="H30" s="42">
        <v>9.6000000000000002E-2</v>
      </c>
      <c r="I30" s="47">
        <v>12278</v>
      </c>
      <c r="J30" s="42">
        <v>-0.205184588205782</v>
      </c>
      <c r="K30" s="42">
        <v>4.5036279658862602E-2</v>
      </c>
      <c r="L30" s="42">
        <v>-0.15846470185058301</v>
      </c>
      <c r="X30" s="48">
        <v>43435</v>
      </c>
      <c r="Y30" s="47">
        <v>1405973</v>
      </c>
      <c r="Z30" s="42">
        <v>9.6000000000000002E-2</v>
      </c>
    </row>
    <row r="31" spans="1:26" ht="15" customHeight="1" x14ac:dyDescent="0.2">
      <c r="A31" s="48">
        <v>43466</v>
      </c>
      <c r="B31" s="47">
        <v>1643537</v>
      </c>
      <c r="C31" s="47">
        <v>1484703</v>
      </c>
      <c r="D31" s="47">
        <v>1285012</v>
      </c>
      <c r="E31" s="47">
        <v>180256</v>
      </c>
      <c r="F31" s="47">
        <v>19435</v>
      </c>
      <c r="G31" s="47">
        <v>158834</v>
      </c>
      <c r="H31" s="42">
        <v>9.7000000000000003E-2</v>
      </c>
      <c r="I31" s="47">
        <v>26323</v>
      </c>
      <c r="J31" s="42">
        <v>-0.18713408393039899</v>
      </c>
      <c r="K31" s="42">
        <v>8.3218788303274505E-2</v>
      </c>
      <c r="L31" s="42">
        <v>-6.5333948798068406E-2</v>
      </c>
      <c r="X31" s="48">
        <v>43466</v>
      </c>
      <c r="Y31" s="47">
        <v>1484703</v>
      </c>
      <c r="Z31" s="42">
        <v>9.7000000000000003E-2</v>
      </c>
    </row>
    <row r="32" spans="1:26" ht="15" customHeight="1" x14ac:dyDescent="0.2">
      <c r="A32" s="48">
        <v>43497</v>
      </c>
      <c r="B32" s="47">
        <v>1631449</v>
      </c>
      <c r="C32" s="47">
        <v>1475071</v>
      </c>
      <c r="D32" s="47">
        <v>1274863</v>
      </c>
      <c r="E32" s="47">
        <v>180858</v>
      </c>
      <c r="F32" s="47">
        <v>19350</v>
      </c>
      <c r="G32" s="47">
        <v>156378</v>
      </c>
      <c r="H32" s="42">
        <v>9.6000000000000002E-2</v>
      </c>
      <c r="I32" s="47">
        <v>21730</v>
      </c>
      <c r="J32" s="42">
        <v>-0.18023694694904599</v>
      </c>
      <c r="K32" s="42">
        <v>8.4688393216280994E-2</v>
      </c>
      <c r="L32" s="42">
        <v>-1.44230769230769E-2</v>
      </c>
      <c r="X32" s="48">
        <v>43497</v>
      </c>
      <c r="Y32" s="47">
        <v>1475071</v>
      </c>
      <c r="Z32" s="42">
        <v>9.6000000000000002E-2</v>
      </c>
    </row>
    <row r="33" spans="1:26" ht="15" customHeight="1" x14ac:dyDescent="0.2">
      <c r="A33" s="48">
        <v>43525</v>
      </c>
      <c r="B33" s="47">
        <v>1633628</v>
      </c>
      <c r="C33" s="47">
        <v>1487827</v>
      </c>
      <c r="D33" s="47">
        <v>1285059</v>
      </c>
      <c r="E33" s="47">
        <v>183356</v>
      </c>
      <c r="F33" s="47">
        <v>19412</v>
      </c>
      <c r="G33" s="47">
        <v>145801</v>
      </c>
      <c r="H33" s="42">
        <v>8.8999999999999996E-2</v>
      </c>
      <c r="I33" s="47">
        <v>23551</v>
      </c>
      <c r="J33" s="42">
        <v>-0.180768993049508</v>
      </c>
      <c r="K33" s="42">
        <v>8.9466750924653393E-2</v>
      </c>
      <c r="L33" s="42">
        <v>-7.5016692195907494E-2</v>
      </c>
      <c r="X33" s="48">
        <v>43525</v>
      </c>
      <c r="Y33" s="47">
        <v>1487827</v>
      </c>
      <c r="Z33" s="42">
        <v>8.8999999999999996E-2</v>
      </c>
    </row>
    <row r="34" spans="1:26" ht="15" customHeight="1" x14ac:dyDescent="0.2">
      <c r="A34" s="48">
        <v>43556</v>
      </c>
      <c r="B34" s="47">
        <v>1626471</v>
      </c>
      <c r="C34" s="47">
        <v>1495381</v>
      </c>
      <c r="D34" s="47">
        <v>1285506</v>
      </c>
      <c r="E34" s="47">
        <v>190530</v>
      </c>
      <c r="F34" s="47">
        <v>19345</v>
      </c>
      <c r="G34" s="47">
        <v>131090</v>
      </c>
      <c r="H34" s="42">
        <v>8.1000000000000003E-2</v>
      </c>
      <c r="I34" s="47">
        <v>22191</v>
      </c>
      <c r="J34" s="42">
        <v>-0.17912270265193</v>
      </c>
      <c r="K34" s="42">
        <v>8.3390387015958495E-2</v>
      </c>
      <c r="L34" s="42">
        <v>-5.0896026688336697E-2</v>
      </c>
      <c r="X34" s="48">
        <v>43556</v>
      </c>
      <c r="Y34" s="47">
        <v>1495381</v>
      </c>
      <c r="Z34" s="42">
        <v>8.1000000000000003E-2</v>
      </c>
    </row>
    <row r="35" spans="1:26" ht="15" customHeight="1" x14ac:dyDescent="0.2">
      <c r="A35" s="48">
        <v>43586</v>
      </c>
      <c r="B35" s="47">
        <v>1653839</v>
      </c>
      <c r="C35" s="47">
        <v>1537373</v>
      </c>
      <c r="D35" s="47">
        <v>1318054</v>
      </c>
      <c r="E35" s="47">
        <v>199986</v>
      </c>
      <c r="F35" s="47">
        <v>19333</v>
      </c>
      <c r="G35" s="47">
        <v>116466</v>
      </c>
      <c r="H35" s="42">
        <v>7.0000000000000007E-2</v>
      </c>
      <c r="I35" s="47">
        <v>21650</v>
      </c>
      <c r="J35" s="42">
        <v>-0.17921576365788999</v>
      </c>
      <c r="K35" s="42">
        <v>9.1787305814469602E-2</v>
      </c>
      <c r="L35" s="42">
        <v>-0.18215472952553699</v>
      </c>
      <c r="X35" s="48">
        <v>43586</v>
      </c>
      <c r="Y35" s="47">
        <v>1537373</v>
      </c>
      <c r="Z35" s="42">
        <v>7.0000000000000007E-2</v>
      </c>
    </row>
    <row r="36" spans="1:26" ht="15" customHeight="1" x14ac:dyDescent="0.2">
      <c r="A36" s="48">
        <v>43617</v>
      </c>
      <c r="B36" s="47">
        <v>1671570</v>
      </c>
      <c r="C36" s="47">
        <v>1559401</v>
      </c>
      <c r="D36" s="47">
        <v>1331693</v>
      </c>
      <c r="E36" s="47">
        <v>208440</v>
      </c>
      <c r="F36" s="47">
        <v>19268</v>
      </c>
      <c r="G36" s="47">
        <v>112169</v>
      </c>
      <c r="H36" s="42">
        <v>6.7000000000000004E-2</v>
      </c>
      <c r="I36" s="47">
        <v>13901</v>
      </c>
      <c r="J36" s="42">
        <v>-0.189430782682844</v>
      </c>
      <c r="K36" s="42">
        <v>8.8434362787490201E-2</v>
      </c>
      <c r="L36" s="42">
        <v>-0.283601319315605</v>
      </c>
      <c r="X36" s="48">
        <v>43617</v>
      </c>
      <c r="Y36" s="47">
        <v>1559401</v>
      </c>
      <c r="Z36" s="42">
        <v>6.7000000000000004E-2</v>
      </c>
    </row>
    <row r="37" spans="1:26" ht="15" customHeight="1" x14ac:dyDescent="0.2">
      <c r="A37" s="48">
        <v>43647</v>
      </c>
      <c r="B37" s="47">
        <v>1692995</v>
      </c>
      <c r="C37" s="47">
        <v>1578606</v>
      </c>
      <c r="D37" s="47">
        <v>1347755</v>
      </c>
      <c r="E37" s="47">
        <v>211622</v>
      </c>
      <c r="F37" s="47">
        <v>19229</v>
      </c>
      <c r="G37" s="47">
        <v>114389</v>
      </c>
      <c r="H37" s="42">
        <v>6.8000000000000005E-2</v>
      </c>
      <c r="I37" s="47">
        <v>16720</v>
      </c>
      <c r="J37" s="42">
        <v>-0.16016416551643101</v>
      </c>
      <c r="K37" s="42">
        <v>8.9355670583299199E-2</v>
      </c>
      <c r="L37" s="42">
        <v>-1.42090678615647E-2</v>
      </c>
      <c r="X37" s="48">
        <v>43647</v>
      </c>
      <c r="Y37" s="47">
        <v>1578606</v>
      </c>
      <c r="Z37" s="42">
        <v>6.8000000000000005E-2</v>
      </c>
    </row>
    <row r="38" spans="1:26" ht="15" customHeight="1" x14ac:dyDescent="0.2">
      <c r="A38" s="48">
        <v>43678</v>
      </c>
      <c r="B38" s="47">
        <v>1686129</v>
      </c>
      <c r="C38" s="47">
        <v>1571631</v>
      </c>
      <c r="D38" s="47">
        <v>1341924</v>
      </c>
      <c r="E38" s="47">
        <v>210480</v>
      </c>
      <c r="F38" s="47">
        <v>19227</v>
      </c>
      <c r="G38" s="47">
        <v>114498</v>
      </c>
      <c r="H38" s="42">
        <v>6.8000000000000005E-2</v>
      </c>
      <c r="I38" s="47">
        <v>16260</v>
      </c>
      <c r="J38" s="42">
        <v>-0.146244528785857</v>
      </c>
      <c r="K38" s="42">
        <v>8.7982516197231395E-2</v>
      </c>
      <c r="L38" s="42">
        <v>-0.167860798362334</v>
      </c>
      <c r="X38" s="48">
        <v>43678</v>
      </c>
      <c r="Y38" s="47">
        <v>1571631</v>
      </c>
      <c r="Z38" s="42">
        <v>6.8000000000000005E-2</v>
      </c>
    </row>
    <row r="39" spans="1:26" ht="15" customHeight="1" x14ac:dyDescent="0.2">
      <c r="A39" s="48">
        <v>43709</v>
      </c>
      <c r="B39" s="47">
        <v>1673108</v>
      </c>
      <c r="C39" s="47">
        <v>1560732</v>
      </c>
      <c r="D39" s="47">
        <v>1340127</v>
      </c>
      <c r="E39" s="47">
        <v>201396</v>
      </c>
      <c r="F39" s="47">
        <v>19209</v>
      </c>
      <c r="G39" s="47">
        <v>112376</v>
      </c>
      <c r="H39" s="42">
        <v>6.7000000000000004E-2</v>
      </c>
      <c r="I39" s="47">
        <v>17297</v>
      </c>
      <c r="J39" s="42">
        <v>-0.13938901950573199</v>
      </c>
      <c r="K39" s="42">
        <v>9.0181374185716007E-2</v>
      </c>
      <c r="L39" s="42">
        <v>-0.161479542369595</v>
      </c>
      <c r="X39" s="48">
        <v>43709</v>
      </c>
      <c r="Y39" s="47">
        <v>1560732</v>
      </c>
      <c r="Z39" s="42">
        <v>6.7000000000000004E-2</v>
      </c>
    </row>
    <row r="40" spans="1:26" ht="15" customHeight="1" x14ac:dyDescent="0.2">
      <c r="A40" s="48">
        <v>43739</v>
      </c>
      <c r="B40" s="47">
        <v>1678522</v>
      </c>
      <c r="C40" s="47">
        <v>1556925</v>
      </c>
      <c r="D40" s="47">
        <v>1346876</v>
      </c>
      <c r="E40" s="47">
        <v>190845</v>
      </c>
      <c r="F40" s="47">
        <v>19204</v>
      </c>
      <c r="G40" s="47">
        <v>121597</v>
      </c>
      <c r="H40" s="42">
        <v>7.1999999999999995E-2</v>
      </c>
      <c r="I40" s="47">
        <v>20146</v>
      </c>
      <c r="J40" s="42">
        <v>-0.141700547744085</v>
      </c>
      <c r="K40" s="42">
        <v>9.4026901569375307E-2</v>
      </c>
      <c r="L40" s="42">
        <v>-8.5727252098933504E-2</v>
      </c>
      <c r="X40" s="48">
        <v>43739</v>
      </c>
      <c r="Y40" s="47">
        <v>1556925</v>
      </c>
      <c r="Z40" s="42">
        <v>7.1999999999999995E-2</v>
      </c>
    </row>
    <row r="41" spans="1:26" ht="15" customHeight="1" x14ac:dyDescent="0.2">
      <c r="A41" s="48">
        <v>43770</v>
      </c>
      <c r="B41" s="47">
        <v>1671541</v>
      </c>
      <c r="C41" s="47">
        <v>1543091</v>
      </c>
      <c r="D41" s="47">
        <v>1335964</v>
      </c>
      <c r="E41" s="47">
        <v>187908</v>
      </c>
      <c r="F41" s="47">
        <v>19219</v>
      </c>
      <c r="G41" s="47">
        <v>128450</v>
      </c>
      <c r="H41" s="42">
        <v>7.6999999999999999E-2</v>
      </c>
      <c r="I41" s="47">
        <v>13515</v>
      </c>
      <c r="J41" s="42">
        <v>-0.12566706599869301</v>
      </c>
      <c r="K41" s="42">
        <v>9.2174672526172105E-2</v>
      </c>
      <c r="L41" s="42">
        <v>-0.19289340101522801</v>
      </c>
      <c r="X41" s="48">
        <v>43770</v>
      </c>
      <c r="Y41" s="47">
        <v>1543091</v>
      </c>
      <c r="Z41" s="42">
        <v>7.6999999999999999E-2</v>
      </c>
    </row>
    <row r="42" spans="1:26" ht="15" customHeight="1" x14ac:dyDescent="0.2">
      <c r="A42" s="48">
        <v>43800</v>
      </c>
      <c r="B42" s="47">
        <v>1671837</v>
      </c>
      <c r="C42" s="47">
        <v>1540084</v>
      </c>
      <c r="D42" s="47">
        <v>1334369</v>
      </c>
      <c r="E42" s="47">
        <v>186502</v>
      </c>
      <c r="F42" s="47">
        <v>19213</v>
      </c>
      <c r="G42" s="47">
        <v>131753</v>
      </c>
      <c r="H42" s="42">
        <v>7.9000000000000001E-2</v>
      </c>
      <c r="I42" s="47">
        <v>10903</v>
      </c>
      <c r="J42" s="42">
        <v>-0.115270717638448</v>
      </c>
      <c r="K42" s="42">
        <v>9.53866112649389E-2</v>
      </c>
      <c r="L42" s="42">
        <v>-0.111988923277407</v>
      </c>
      <c r="X42" s="48">
        <v>43800</v>
      </c>
      <c r="Y42" s="47">
        <v>1540084</v>
      </c>
      <c r="Z42" s="42">
        <v>7.9000000000000001E-2</v>
      </c>
    </row>
    <row r="43" spans="1:26" ht="15" customHeight="1" x14ac:dyDescent="0.2">
      <c r="A43" s="48">
        <v>43831</v>
      </c>
      <c r="B43" s="47">
        <v>1659876</v>
      </c>
      <c r="C43" s="47">
        <v>1519952</v>
      </c>
      <c r="D43" s="47">
        <v>1317271</v>
      </c>
      <c r="E43" s="47">
        <v>183505</v>
      </c>
      <c r="F43" s="47">
        <v>19176</v>
      </c>
      <c r="G43" s="47">
        <v>139924</v>
      </c>
      <c r="H43" s="42">
        <v>8.4000000000000005E-2</v>
      </c>
      <c r="I43" s="47">
        <v>22513</v>
      </c>
      <c r="J43" s="42">
        <v>-0.119055114144327</v>
      </c>
      <c r="K43" s="42">
        <v>2.3741448626425601E-2</v>
      </c>
      <c r="L43" s="42">
        <v>-0.14474034114652601</v>
      </c>
      <c r="X43" s="48">
        <v>43831</v>
      </c>
      <c r="Y43" s="47">
        <v>1519952</v>
      </c>
      <c r="Z43" s="42">
        <v>8.4000000000000005E-2</v>
      </c>
    </row>
    <row r="44" spans="1:26" ht="15" customHeight="1" x14ac:dyDescent="0.2">
      <c r="A44" s="48">
        <v>43862</v>
      </c>
      <c r="B44" s="47">
        <v>1653866</v>
      </c>
      <c r="C44" s="47">
        <v>1515889</v>
      </c>
      <c r="D44" s="47">
        <v>1312725</v>
      </c>
      <c r="E44" s="47">
        <v>183968</v>
      </c>
      <c r="F44" s="47">
        <v>19196</v>
      </c>
      <c r="G44" s="47">
        <v>137977</v>
      </c>
      <c r="H44" s="42">
        <v>8.3000000000000004E-2</v>
      </c>
      <c r="I44" s="47">
        <v>20455</v>
      </c>
      <c r="J44" s="42">
        <v>-0.117670004732123</v>
      </c>
      <c r="K44" s="42">
        <v>2.7671888336222399E-2</v>
      </c>
      <c r="L44" s="42">
        <v>-5.8674643350207098E-2</v>
      </c>
      <c r="X44" s="48">
        <v>43862</v>
      </c>
      <c r="Y44" s="47">
        <v>1515889</v>
      </c>
      <c r="Z44" s="42">
        <v>8.3000000000000004E-2</v>
      </c>
    </row>
    <row r="45" spans="1:26" ht="15" customHeight="1" x14ac:dyDescent="0.2">
      <c r="A45" s="48">
        <v>43891</v>
      </c>
      <c r="B45" s="47">
        <v>1658635</v>
      </c>
      <c r="C45" s="47">
        <v>1515174</v>
      </c>
      <c r="D45" s="47">
        <v>1314034</v>
      </c>
      <c r="E45" s="47">
        <v>181959</v>
      </c>
      <c r="F45" s="47">
        <v>19181</v>
      </c>
      <c r="G45" s="47">
        <v>143461</v>
      </c>
      <c r="H45" s="42">
        <v>8.5999999999999993E-2</v>
      </c>
      <c r="I45" s="47">
        <v>11688</v>
      </c>
      <c r="J45" s="42">
        <v>-1.6049272638733601E-2</v>
      </c>
      <c r="K45" s="42">
        <v>1.8380497194902399E-2</v>
      </c>
      <c r="L45" s="42">
        <v>-0.50371534117447203</v>
      </c>
      <c r="X45" s="48">
        <v>43891</v>
      </c>
      <c r="Y45" s="47">
        <v>1515174</v>
      </c>
      <c r="Z45" s="42">
        <v>8.5999999999999993E-2</v>
      </c>
    </row>
    <row r="46" spans="1:26" ht="15" customHeight="1" x14ac:dyDescent="0.2">
      <c r="A46" s="48">
        <v>43922</v>
      </c>
      <c r="B46" s="47">
        <v>1686928</v>
      </c>
      <c r="C46" s="47">
        <v>1527694</v>
      </c>
      <c r="D46" s="47">
        <v>1325632</v>
      </c>
      <c r="E46" s="47">
        <v>182853</v>
      </c>
      <c r="F46" s="47">
        <v>19209</v>
      </c>
      <c r="G46" s="47">
        <v>159234</v>
      </c>
      <c r="H46" s="42">
        <v>9.4E-2</v>
      </c>
      <c r="I46" s="47">
        <v>5035</v>
      </c>
      <c r="J46" s="42">
        <v>0.21469219620108301</v>
      </c>
      <c r="K46" s="42">
        <v>2.16085398971901E-2</v>
      </c>
      <c r="L46" s="42">
        <v>-0.77310621423099501</v>
      </c>
      <c r="X46" s="48">
        <v>43922</v>
      </c>
      <c r="Y46" s="47">
        <v>1527694</v>
      </c>
      <c r="Z46" s="42">
        <v>9.4E-2</v>
      </c>
    </row>
    <row r="47" spans="1:26" ht="15" customHeight="1" x14ac:dyDescent="0.2">
      <c r="A47" s="48">
        <v>43952</v>
      </c>
      <c r="B47" s="47">
        <v>1664801</v>
      </c>
      <c r="C47" s="47">
        <v>1506962</v>
      </c>
      <c r="D47" s="47">
        <v>1301527</v>
      </c>
      <c r="E47" s="47">
        <v>186244</v>
      </c>
      <c r="F47" s="47">
        <v>19191</v>
      </c>
      <c r="G47" s="47">
        <v>157839</v>
      </c>
      <c r="H47" s="42">
        <v>9.5000000000000001E-2</v>
      </c>
      <c r="I47" s="47">
        <v>10493</v>
      </c>
      <c r="J47" s="42">
        <v>0.35523672144660201</v>
      </c>
      <c r="K47" s="42">
        <v>-1.9781146149958399E-2</v>
      </c>
      <c r="L47" s="42">
        <v>-0.51533487297921499</v>
      </c>
      <c r="X47" s="48">
        <v>43952</v>
      </c>
      <c r="Y47" s="47">
        <v>1506962</v>
      </c>
      <c r="Z47" s="42">
        <v>9.5000000000000001E-2</v>
      </c>
    </row>
    <row r="48" spans="1:26" ht="15" customHeight="1" x14ac:dyDescent="0.2">
      <c r="A48" s="48">
        <v>43983</v>
      </c>
      <c r="B48" s="47">
        <v>1663103</v>
      </c>
      <c r="C48" s="47">
        <v>1512452</v>
      </c>
      <c r="D48" s="47">
        <v>1298611</v>
      </c>
      <c r="E48" s="47">
        <v>194654</v>
      </c>
      <c r="F48" s="47">
        <v>19187</v>
      </c>
      <c r="G48" s="47">
        <v>150651</v>
      </c>
      <c r="H48" s="42">
        <v>9.0999999999999998E-2</v>
      </c>
      <c r="I48" s="47">
        <v>13105</v>
      </c>
      <c r="J48" s="42">
        <v>0.34307161515213702</v>
      </c>
      <c r="K48" s="42">
        <v>-3.0107073164631799E-2</v>
      </c>
      <c r="L48" s="42">
        <v>-5.7262067477159902E-2</v>
      </c>
      <c r="X48" s="48">
        <v>43983</v>
      </c>
      <c r="Y48" s="47">
        <v>1512452</v>
      </c>
      <c r="Z48" s="42">
        <v>9.0999999999999998E-2</v>
      </c>
    </row>
    <row r="49" spans="1:26" ht="15" customHeight="1" x14ac:dyDescent="0.2">
      <c r="A49" s="48">
        <v>44013</v>
      </c>
      <c r="B49" s="47">
        <v>1679933</v>
      </c>
      <c r="C49" s="47">
        <v>1528500</v>
      </c>
      <c r="D49" s="47">
        <v>1308689</v>
      </c>
      <c r="E49" s="47">
        <v>200648</v>
      </c>
      <c r="F49" s="47">
        <v>19163</v>
      </c>
      <c r="G49" s="47">
        <v>151433</v>
      </c>
      <c r="H49" s="42">
        <v>0.09</v>
      </c>
      <c r="I49" s="47">
        <v>15237</v>
      </c>
      <c r="J49" s="42">
        <v>0.32384232749652497</v>
      </c>
      <c r="K49" s="42">
        <v>-3.1740662331195997E-2</v>
      </c>
      <c r="L49" s="42">
        <v>-8.8696172248803801E-2</v>
      </c>
      <c r="X49" s="48">
        <v>44013</v>
      </c>
      <c r="Y49" s="47">
        <v>1528500</v>
      </c>
      <c r="Z49" s="42">
        <v>0.09</v>
      </c>
    </row>
    <row r="50" spans="1:26" ht="15" customHeight="1" x14ac:dyDescent="0.2">
      <c r="A50" s="48">
        <v>44044</v>
      </c>
      <c r="B50" s="47">
        <v>1686280</v>
      </c>
      <c r="C50" s="47">
        <v>1534912</v>
      </c>
      <c r="D50" s="47">
        <v>1315534</v>
      </c>
      <c r="E50" s="47">
        <v>200202</v>
      </c>
      <c r="F50" s="47">
        <v>19176</v>
      </c>
      <c r="G50" s="47">
        <v>151368</v>
      </c>
      <c r="H50" s="42">
        <v>0.09</v>
      </c>
      <c r="I50" s="47">
        <v>13684</v>
      </c>
      <c r="J50" s="42">
        <v>0.32201435832940301</v>
      </c>
      <c r="K50" s="42">
        <v>-2.3363626703723699E-2</v>
      </c>
      <c r="L50" s="42">
        <v>-0.15842558425584299</v>
      </c>
      <c r="X50" s="48">
        <v>44044</v>
      </c>
      <c r="Y50" s="47">
        <v>1534912</v>
      </c>
      <c r="Z50" s="42">
        <v>0.09</v>
      </c>
    </row>
    <row r="51" spans="1:26" ht="15" customHeight="1" x14ac:dyDescent="0.2">
      <c r="A51" s="48">
        <v>44075</v>
      </c>
      <c r="B51" s="47">
        <v>1676151</v>
      </c>
      <c r="C51" s="47">
        <v>1528717</v>
      </c>
      <c r="D51" s="47">
        <v>1317258</v>
      </c>
      <c r="E51" s="47">
        <v>192295</v>
      </c>
      <c r="F51" s="47">
        <v>19164</v>
      </c>
      <c r="G51" s="47">
        <v>147434</v>
      </c>
      <c r="H51" s="42">
        <v>8.7999999999999995E-2</v>
      </c>
      <c r="I51" s="47">
        <v>16329</v>
      </c>
      <c r="J51" s="42">
        <v>0.311970527514772</v>
      </c>
      <c r="K51" s="42">
        <v>-2.05128106555129E-2</v>
      </c>
      <c r="L51" s="42">
        <v>-5.5963461872000998E-2</v>
      </c>
      <c r="X51" s="48">
        <v>44075</v>
      </c>
      <c r="Y51" s="47">
        <v>1528717</v>
      </c>
      <c r="Z51" s="42">
        <v>8.7999999999999995E-2</v>
      </c>
    </row>
    <row r="52" spans="1:26" ht="15" customHeight="1" x14ac:dyDescent="0.2">
      <c r="A52" s="48">
        <v>44105</v>
      </c>
      <c r="B52" s="47">
        <v>1688059</v>
      </c>
      <c r="C52" s="47">
        <v>1533891</v>
      </c>
      <c r="D52" s="47">
        <v>1327484</v>
      </c>
      <c r="E52" s="47">
        <v>187231</v>
      </c>
      <c r="F52" s="47">
        <v>19176</v>
      </c>
      <c r="G52" s="47">
        <v>154168</v>
      </c>
      <c r="H52" s="42">
        <v>9.0999999999999998E-2</v>
      </c>
      <c r="I52" s="47">
        <v>17277</v>
      </c>
      <c r="J52" s="42">
        <v>0.26786022681480598</v>
      </c>
      <c r="K52" s="42">
        <v>-1.4794546943494399E-2</v>
      </c>
      <c r="L52" s="42">
        <v>-0.14241040405043201</v>
      </c>
      <c r="X52" s="48">
        <v>44105</v>
      </c>
      <c r="Y52" s="47">
        <v>1533891</v>
      </c>
      <c r="Z52" s="42">
        <v>9.0999999999999998E-2</v>
      </c>
    </row>
    <row r="53" spans="1:26" ht="15" customHeight="1" x14ac:dyDescent="0.2">
      <c r="A53" s="48">
        <v>44136</v>
      </c>
      <c r="B53" s="47">
        <v>1681604</v>
      </c>
      <c r="C53" s="47">
        <v>1525054</v>
      </c>
      <c r="D53" s="47">
        <v>1320167</v>
      </c>
      <c r="E53" s="47">
        <v>185688</v>
      </c>
      <c r="F53" s="47">
        <v>19199</v>
      </c>
      <c r="G53" s="47">
        <v>156550</v>
      </c>
      <c r="H53" s="42">
        <v>9.2999999999999999E-2</v>
      </c>
      <c r="I53" s="47">
        <v>10347</v>
      </c>
      <c r="J53" s="42">
        <v>0.218762164266251</v>
      </c>
      <c r="K53" s="42">
        <v>-1.1688876417528299E-2</v>
      </c>
      <c r="L53" s="42">
        <v>-0.234406215316315</v>
      </c>
      <c r="X53" s="48">
        <v>44136</v>
      </c>
      <c r="Y53" s="47">
        <v>1525054</v>
      </c>
      <c r="Z53" s="42">
        <v>9.2999999999999999E-2</v>
      </c>
    </row>
    <row r="54" spans="1:26" ht="15" customHeight="1" x14ac:dyDescent="0.2">
      <c r="A54" s="48">
        <v>44166</v>
      </c>
      <c r="B54" s="47">
        <v>1687542</v>
      </c>
      <c r="C54" s="47">
        <v>1527697</v>
      </c>
      <c r="D54" s="47">
        <v>1324502</v>
      </c>
      <c r="E54" s="47">
        <v>183981</v>
      </c>
      <c r="F54" s="47">
        <v>19214</v>
      </c>
      <c r="G54" s="47">
        <v>159845</v>
      </c>
      <c r="H54" s="42">
        <v>9.5000000000000001E-2</v>
      </c>
      <c r="I54" s="47">
        <v>8597</v>
      </c>
      <c r="J54" s="42">
        <v>0.213217156345586</v>
      </c>
      <c r="K54" s="42">
        <v>-8.0430677807185099E-3</v>
      </c>
      <c r="L54" s="42">
        <v>-0.211501421627075</v>
      </c>
      <c r="X54" s="48">
        <v>44166</v>
      </c>
      <c r="Y54" s="47">
        <v>1527697</v>
      </c>
      <c r="Z54" s="42">
        <v>9.5000000000000001E-2</v>
      </c>
    </row>
    <row r="55" spans="1:26" ht="15" customHeight="1" x14ac:dyDescent="0.2">
      <c r="A55" s="48">
        <v>44197</v>
      </c>
      <c r="B55" s="47">
        <v>1680633</v>
      </c>
      <c r="C55" s="47">
        <v>1515288</v>
      </c>
      <c r="D55" s="47">
        <v>1314114</v>
      </c>
      <c r="E55" s="47">
        <v>181993</v>
      </c>
      <c r="F55" s="47">
        <v>19181</v>
      </c>
      <c r="G55" s="47">
        <v>165345</v>
      </c>
      <c r="H55" s="42">
        <v>9.8000000000000004E-2</v>
      </c>
      <c r="I55" s="47">
        <v>13827</v>
      </c>
      <c r="J55" s="42">
        <v>0.181677196192219</v>
      </c>
      <c r="K55" s="42">
        <v>-3.0685179531985099E-3</v>
      </c>
      <c r="L55" s="42">
        <v>-0.38582152534091402</v>
      </c>
      <c r="X55" s="48">
        <v>44197</v>
      </c>
      <c r="Y55" s="47">
        <v>1515288</v>
      </c>
      <c r="Z55" s="42">
        <v>9.8000000000000004E-2</v>
      </c>
    </row>
    <row r="56" spans="1:26" ht="15" customHeight="1" x14ac:dyDescent="0.2">
      <c r="A56" s="48">
        <v>44228</v>
      </c>
      <c r="B56" s="47">
        <v>1669118</v>
      </c>
      <c r="C56" s="47">
        <v>1506732</v>
      </c>
      <c r="D56" s="47">
        <v>1305229</v>
      </c>
      <c r="E56" s="47">
        <v>182381</v>
      </c>
      <c r="F56" s="47">
        <v>19122</v>
      </c>
      <c r="G56" s="47">
        <v>162386</v>
      </c>
      <c r="H56" s="42">
        <v>9.7000000000000003E-2</v>
      </c>
      <c r="I56" s="47">
        <v>18210</v>
      </c>
      <c r="J56" s="42">
        <v>0.176906295976866</v>
      </c>
      <c r="K56" s="42">
        <v>-6.0406797595338197E-3</v>
      </c>
      <c r="L56" s="42">
        <v>-0.109753116597409</v>
      </c>
      <c r="X56" s="48">
        <v>44228</v>
      </c>
      <c r="Y56" s="47">
        <v>1506732</v>
      </c>
      <c r="Z56" s="42">
        <v>9.7000000000000003E-2</v>
      </c>
    </row>
    <row r="57" spans="1:26" ht="15" customHeight="1" x14ac:dyDescent="0.2">
      <c r="A57" s="48">
        <v>44256</v>
      </c>
      <c r="B57" s="47">
        <v>1673622</v>
      </c>
      <c r="C57" s="47">
        <v>1518034</v>
      </c>
      <c r="D57" s="47">
        <v>1314323</v>
      </c>
      <c r="E57" s="47">
        <v>184610</v>
      </c>
      <c r="F57" s="47">
        <v>19101</v>
      </c>
      <c r="G57" s="47">
        <v>155588</v>
      </c>
      <c r="H57" s="42">
        <v>9.2999999999999999E-2</v>
      </c>
      <c r="I57" s="47">
        <v>23034</v>
      </c>
      <c r="J57" s="42">
        <v>8.4531684569325402E-2</v>
      </c>
      <c r="K57" s="42">
        <v>1.8875719884317E-3</v>
      </c>
      <c r="L57" s="42">
        <v>0.97073921971252597</v>
      </c>
      <c r="X57" s="48">
        <v>44256</v>
      </c>
      <c r="Y57" s="47">
        <v>1518034</v>
      </c>
      <c r="Z57" s="42">
        <v>9.2999999999999999E-2</v>
      </c>
    </row>
    <row r="58" spans="1:26" ht="15" customHeight="1" x14ac:dyDescent="0.2">
      <c r="A58" s="48">
        <v>44287</v>
      </c>
      <c r="B58" s="47">
        <v>1675669</v>
      </c>
      <c r="C58" s="47">
        <v>1526925</v>
      </c>
      <c r="D58" s="47">
        <v>1320607</v>
      </c>
      <c r="E58" s="47">
        <v>187166</v>
      </c>
      <c r="F58" s="47">
        <v>19152</v>
      </c>
      <c r="G58" s="47">
        <v>148744</v>
      </c>
      <c r="H58" s="42">
        <v>8.8999999999999996E-2</v>
      </c>
      <c r="I58" s="47">
        <v>18972</v>
      </c>
      <c r="J58" s="42">
        <v>-6.5877890400291406E-2</v>
      </c>
      <c r="K58" s="42">
        <v>-5.0337305769354601E-4</v>
      </c>
      <c r="L58" s="42">
        <v>2.7680238331678302</v>
      </c>
      <c r="X58" s="48">
        <v>44287</v>
      </c>
      <c r="Y58" s="47">
        <v>1526925</v>
      </c>
      <c r="Z58" s="42">
        <v>8.8999999999999996E-2</v>
      </c>
    </row>
    <row r="59" spans="1:26" ht="15" customHeight="1" x14ac:dyDescent="0.2">
      <c r="A59" s="48">
        <v>44317</v>
      </c>
      <c r="B59" s="47">
        <v>1678667</v>
      </c>
      <c r="C59" s="47">
        <v>1540637</v>
      </c>
      <c r="D59" s="47">
        <v>1326591</v>
      </c>
      <c r="E59" s="47">
        <v>195356</v>
      </c>
      <c r="F59" s="47">
        <v>18690</v>
      </c>
      <c r="G59" s="47">
        <v>138030</v>
      </c>
      <c r="H59" s="42">
        <v>8.2000000000000003E-2</v>
      </c>
      <c r="I59" s="47">
        <v>21850</v>
      </c>
      <c r="J59" s="42">
        <v>-0.125501301959592</v>
      </c>
      <c r="K59" s="42">
        <v>2.23462834497485E-2</v>
      </c>
      <c r="L59" s="42">
        <v>1.0823406080244</v>
      </c>
      <c r="X59" s="48">
        <v>44317</v>
      </c>
      <c r="Y59" s="47">
        <v>1540637</v>
      </c>
      <c r="Z59" s="42">
        <v>8.2000000000000003E-2</v>
      </c>
    </row>
    <row r="60" spans="1:26" ht="15" customHeight="1" x14ac:dyDescent="0.2">
      <c r="A60" s="48">
        <v>44348</v>
      </c>
      <c r="B60" s="47">
        <v>1689716</v>
      </c>
      <c r="C60" s="47">
        <v>1563484</v>
      </c>
      <c r="D60" s="47">
        <v>1339431</v>
      </c>
      <c r="E60" s="47">
        <v>205402</v>
      </c>
      <c r="F60" s="47">
        <v>18651</v>
      </c>
      <c r="G60" s="47">
        <v>126232</v>
      </c>
      <c r="H60" s="42">
        <v>7.4999999999999997E-2</v>
      </c>
      <c r="I60" s="47">
        <v>21914</v>
      </c>
      <c r="J60" s="42">
        <v>-0.162089863326496</v>
      </c>
      <c r="K60" s="42">
        <v>3.3741236085508698E-2</v>
      </c>
      <c r="L60" s="42">
        <v>0.67218618847767997</v>
      </c>
      <c r="X60" s="48">
        <v>44348</v>
      </c>
      <c r="Y60" s="47">
        <v>1563484</v>
      </c>
      <c r="Z60" s="42">
        <v>7.4999999999999997E-2</v>
      </c>
    </row>
    <row r="61" spans="1:26" ht="15" customHeight="1" x14ac:dyDescent="0.2">
      <c r="A61" s="48">
        <v>44378</v>
      </c>
      <c r="B61" s="47">
        <v>1712741</v>
      </c>
      <c r="C61" s="47">
        <v>1586735</v>
      </c>
      <c r="D61" s="47">
        <v>1357351</v>
      </c>
      <c r="E61" s="47">
        <v>210764</v>
      </c>
      <c r="F61" s="47">
        <v>18620</v>
      </c>
      <c r="G61" s="47">
        <v>126006</v>
      </c>
      <c r="H61" s="42">
        <v>7.3999999999999996E-2</v>
      </c>
      <c r="I61" s="47">
        <v>20041</v>
      </c>
      <c r="J61" s="42">
        <v>-0.16790924039013999</v>
      </c>
      <c r="K61" s="42">
        <v>3.8099443899247701E-2</v>
      </c>
      <c r="L61" s="42">
        <v>0.315285161120956</v>
      </c>
      <c r="X61" s="48">
        <v>44378</v>
      </c>
      <c r="Y61" s="47">
        <v>1586735</v>
      </c>
      <c r="Z61" s="42">
        <v>7.3999999999999996E-2</v>
      </c>
    </row>
    <row r="62" spans="1:26" ht="15" customHeight="1" x14ac:dyDescent="0.2">
      <c r="A62" s="48">
        <v>44409</v>
      </c>
      <c r="B62" s="47">
        <v>1714466</v>
      </c>
      <c r="C62" s="47">
        <v>1588965</v>
      </c>
      <c r="D62" s="47">
        <v>1360046</v>
      </c>
      <c r="E62" s="47">
        <v>210284</v>
      </c>
      <c r="F62" s="47">
        <v>18635</v>
      </c>
      <c r="G62" s="47">
        <v>125501</v>
      </c>
      <c r="H62" s="42">
        <v>7.2999999999999995E-2</v>
      </c>
      <c r="I62" s="47">
        <v>18715</v>
      </c>
      <c r="J62" s="42">
        <v>-0.17088816658739001</v>
      </c>
      <c r="K62" s="42">
        <v>3.5215699662260798E-2</v>
      </c>
      <c r="L62" s="42">
        <v>0.36765565624086499</v>
      </c>
      <c r="X62" s="48">
        <v>44409</v>
      </c>
      <c r="Y62" s="47">
        <v>1588965</v>
      </c>
      <c r="Z62" s="42">
        <v>7.2999999999999995E-2</v>
      </c>
    </row>
    <row r="63" spans="1:26" ht="15" customHeight="1" x14ac:dyDescent="0.2">
      <c r="A63" s="48">
        <v>44440</v>
      </c>
      <c r="B63" s="47">
        <v>1697238</v>
      </c>
      <c r="C63" s="47">
        <v>1578144</v>
      </c>
      <c r="D63" s="47">
        <v>1356578</v>
      </c>
      <c r="E63" s="47">
        <v>202975</v>
      </c>
      <c r="F63" s="47">
        <v>18591</v>
      </c>
      <c r="G63" s="47">
        <v>119094</v>
      </c>
      <c r="H63" s="42">
        <v>7.0000000000000007E-2</v>
      </c>
      <c r="I63" s="47">
        <v>23502</v>
      </c>
      <c r="J63" s="42">
        <v>-0.19222160424325499</v>
      </c>
      <c r="K63" s="42">
        <v>3.2332341434026003E-2</v>
      </c>
      <c r="L63" s="42">
        <v>0.43927980892889901</v>
      </c>
      <c r="X63" s="48">
        <v>44440</v>
      </c>
      <c r="Y63" s="47">
        <v>1578144</v>
      </c>
      <c r="Z63" s="42">
        <v>7.0000000000000007E-2</v>
      </c>
    </row>
    <row r="64" spans="1:26" ht="15" customHeight="1" x14ac:dyDescent="0.2">
      <c r="A64" s="48">
        <v>44470</v>
      </c>
      <c r="B64" s="47">
        <v>1705188</v>
      </c>
      <c r="C64" s="47">
        <v>1581743</v>
      </c>
      <c r="D64" s="47">
        <v>1368324</v>
      </c>
      <c r="E64" s="47">
        <v>194810</v>
      </c>
      <c r="F64" s="47">
        <v>18609</v>
      </c>
      <c r="G64" s="47">
        <v>123445</v>
      </c>
      <c r="H64" s="42">
        <v>7.1999999999999995E-2</v>
      </c>
      <c r="I64" s="47">
        <v>21250</v>
      </c>
      <c r="J64" s="42">
        <v>-0.19928260079912799</v>
      </c>
      <c r="K64" s="42">
        <v>3.1196480062794602E-2</v>
      </c>
      <c r="L64" s="42">
        <v>0.22995890490247201</v>
      </c>
      <c r="X64" s="48">
        <v>44470</v>
      </c>
      <c r="Y64" s="47">
        <v>1581743</v>
      </c>
      <c r="Z64" s="42">
        <v>7.1999999999999995E-2</v>
      </c>
    </row>
    <row r="65" spans="1:26" ht="15" customHeight="1" x14ac:dyDescent="0.2">
      <c r="A65" s="48">
        <v>44501</v>
      </c>
      <c r="B65" s="47">
        <v>1698138</v>
      </c>
      <c r="C65" s="47">
        <v>1572437</v>
      </c>
      <c r="D65" s="47">
        <v>1361473</v>
      </c>
      <c r="E65" s="47">
        <v>192332</v>
      </c>
      <c r="F65" s="47">
        <v>18632</v>
      </c>
      <c r="G65" s="47">
        <v>125701</v>
      </c>
      <c r="H65" s="42">
        <v>7.3999999999999996E-2</v>
      </c>
      <c r="I65" s="47">
        <v>17566</v>
      </c>
      <c r="J65" s="42">
        <v>-0.19705525391248799</v>
      </c>
      <c r="K65" s="42">
        <v>3.1069719498457101E-2</v>
      </c>
      <c r="L65" s="42">
        <v>0.69769015173480198</v>
      </c>
      <c r="X65" s="48">
        <v>44501</v>
      </c>
      <c r="Y65" s="47">
        <v>1572437</v>
      </c>
      <c r="Z65" s="42">
        <v>7.3999999999999996E-2</v>
      </c>
    </row>
    <row r="66" spans="1:26" ht="15" customHeight="1" x14ac:dyDescent="0.2">
      <c r="A66" s="48">
        <v>44531</v>
      </c>
      <c r="B66" s="47">
        <v>1699367</v>
      </c>
      <c r="C66" s="47">
        <v>1573652</v>
      </c>
      <c r="D66" s="47">
        <v>1364713</v>
      </c>
      <c r="E66" s="47">
        <v>190242</v>
      </c>
      <c r="F66" s="47">
        <v>18697</v>
      </c>
      <c r="G66" s="47">
        <v>125715</v>
      </c>
      <c r="H66" s="42">
        <v>7.3999999999999996E-2</v>
      </c>
      <c r="I66" s="47">
        <v>16338</v>
      </c>
      <c r="J66" s="42">
        <v>-0.213519346867278</v>
      </c>
      <c r="K66" s="42">
        <v>3.00812268401391E-2</v>
      </c>
      <c r="L66" s="42">
        <v>0.900430382691637</v>
      </c>
      <c r="X66" s="48">
        <v>44531</v>
      </c>
      <c r="Y66" s="47">
        <v>1573652</v>
      </c>
      <c r="Z66" s="42">
        <v>7.3999999999999996E-2</v>
      </c>
    </row>
    <row r="67" spans="1:26" ht="15" customHeight="1" x14ac:dyDescent="0.2">
      <c r="A67" s="48">
        <v>44562</v>
      </c>
      <c r="B67" s="47">
        <v>1684532</v>
      </c>
      <c r="C67" s="47">
        <v>1553539</v>
      </c>
      <c r="D67" s="47">
        <v>1347071</v>
      </c>
      <c r="E67" s="47">
        <v>187751</v>
      </c>
      <c r="F67" s="47">
        <v>18717</v>
      </c>
      <c r="G67" s="47">
        <v>130993</v>
      </c>
      <c r="H67" s="42">
        <v>7.8E-2</v>
      </c>
      <c r="I67" s="47">
        <v>26389</v>
      </c>
      <c r="J67" s="42">
        <v>-0.20775953309746301</v>
      </c>
      <c r="K67" s="42">
        <v>2.5243386075782401E-2</v>
      </c>
      <c r="L67" s="42">
        <v>0.90851233094669903</v>
      </c>
      <c r="X67" s="48">
        <v>44562</v>
      </c>
      <c r="Y67" s="47">
        <v>1553539</v>
      </c>
      <c r="Z67" s="42">
        <v>7.8E-2</v>
      </c>
    </row>
    <row r="68" spans="1:26" ht="15" customHeight="1" x14ac:dyDescent="0.2">
      <c r="A68" s="48">
        <v>44593</v>
      </c>
      <c r="B68" s="47">
        <v>1675860</v>
      </c>
      <c r="C68" s="47">
        <v>1545407</v>
      </c>
      <c r="D68" s="47">
        <v>1338912</v>
      </c>
      <c r="E68" s="47">
        <v>187765</v>
      </c>
      <c r="F68" s="47">
        <v>18730</v>
      </c>
      <c r="G68" s="47">
        <v>130453</v>
      </c>
      <c r="H68" s="42">
        <v>7.8E-2</v>
      </c>
      <c r="I68" s="47">
        <v>26000</v>
      </c>
      <c r="J68" s="42">
        <v>-0.19664872587538301</v>
      </c>
      <c r="K68" s="42">
        <v>2.5668134744599499E-2</v>
      </c>
      <c r="L68" s="42">
        <v>0.4277869302581</v>
      </c>
      <c r="X68" s="48">
        <v>44593</v>
      </c>
      <c r="Y68" s="47">
        <v>1545407</v>
      </c>
      <c r="Z68" s="42">
        <v>7.8E-2</v>
      </c>
    </row>
    <row r="69" spans="1:26" ht="15" customHeight="1" x14ac:dyDescent="0.2">
      <c r="A69" s="48">
        <v>44621</v>
      </c>
      <c r="B69" s="47">
        <v>1682517</v>
      </c>
      <c r="C69" s="47">
        <v>1556913</v>
      </c>
      <c r="D69" s="47">
        <v>1348694</v>
      </c>
      <c r="E69" s="47">
        <v>189458</v>
      </c>
      <c r="F69" s="47">
        <v>18761</v>
      </c>
      <c r="G69" s="47">
        <v>125604</v>
      </c>
      <c r="H69" s="42">
        <v>7.4999999999999997E-2</v>
      </c>
      <c r="I69" s="47">
        <v>25852</v>
      </c>
      <c r="J69" s="42">
        <v>-0.19271409106100701</v>
      </c>
      <c r="K69" s="42">
        <v>2.56114158180911E-2</v>
      </c>
      <c r="L69" s="42">
        <v>0.122340887383867</v>
      </c>
      <c r="X69" s="48">
        <v>44621</v>
      </c>
      <c r="Y69" s="47">
        <v>1556913</v>
      </c>
      <c r="Z69" s="42">
        <v>7.4999999999999997E-2</v>
      </c>
    </row>
    <row r="70" spans="1:26" ht="15" customHeight="1" x14ac:dyDescent="0.2">
      <c r="A70" s="48">
        <v>44652</v>
      </c>
      <c r="B70" s="47">
        <v>1692143</v>
      </c>
      <c r="C70" s="47">
        <v>1573221</v>
      </c>
      <c r="D70" s="47">
        <v>1359964</v>
      </c>
      <c r="E70" s="47">
        <v>194524</v>
      </c>
      <c r="F70" s="47">
        <v>18733</v>
      </c>
      <c r="G70" s="47">
        <v>118922</v>
      </c>
      <c r="H70" s="42">
        <v>7.0000000000000007E-2</v>
      </c>
      <c r="I70" s="47">
        <v>20758</v>
      </c>
      <c r="J70" s="42">
        <v>-0.200492120690583</v>
      </c>
      <c r="K70" s="42">
        <v>3.0319760302568902E-2</v>
      </c>
      <c r="L70" s="42">
        <v>9.4138730761121697E-2</v>
      </c>
      <c r="X70" s="48">
        <v>44652</v>
      </c>
      <c r="Y70" s="47">
        <v>1573221</v>
      </c>
      <c r="Z70" s="42">
        <v>7.0000000000000007E-2</v>
      </c>
    </row>
    <row r="71" spans="1:26" ht="15" customHeight="1" x14ac:dyDescent="0.2">
      <c r="A71" s="48">
        <v>44682</v>
      </c>
      <c r="B71" s="47">
        <v>1702028</v>
      </c>
      <c r="C71" s="47">
        <v>1592190</v>
      </c>
      <c r="D71" s="47">
        <v>1371550</v>
      </c>
      <c r="E71" s="47">
        <v>201980</v>
      </c>
      <c r="F71" s="47">
        <v>18660</v>
      </c>
      <c r="G71" s="47">
        <v>109838</v>
      </c>
      <c r="H71" s="42">
        <v>6.5000000000000002E-2</v>
      </c>
      <c r="I71" s="47">
        <v>23105</v>
      </c>
      <c r="J71" s="42">
        <v>-0.20424545388683599</v>
      </c>
      <c r="K71" s="42">
        <v>3.3462132871013898E-2</v>
      </c>
      <c r="L71" s="42">
        <v>5.7437070938214999E-2</v>
      </c>
      <c r="X71" s="48">
        <v>44682</v>
      </c>
      <c r="Y71" s="47">
        <v>1592190</v>
      </c>
      <c r="Z71" s="42">
        <v>6.5000000000000002E-2</v>
      </c>
    </row>
    <row r="72" spans="1:26" ht="15" customHeight="1" x14ac:dyDescent="0.2">
      <c r="A72" s="48">
        <v>44713</v>
      </c>
      <c r="B72" s="47">
        <v>1723422</v>
      </c>
      <c r="C72" s="47">
        <v>1617624</v>
      </c>
      <c r="D72" s="47">
        <v>1387654</v>
      </c>
      <c r="E72" s="47">
        <v>211340</v>
      </c>
      <c r="F72" s="47">
        <v>18630</v>
      </c>
      <c r="G72" s="47">
        <v>105798</v>
      </c>
      <c r="H72" s="42">
        <v>6.0999999999999999E-2</v>
      </c>
      <c r="I72" s="47">
        <v>19550</v>
      </c>
      <c r="J72" s="42">
        <v>-0.16187654477470101</v>
      </c>
      <c r="K72" s="42">
        <v>3.4627792801205502E-2</v>
      </c>
      <c r="L72" s="42">
        <v>-0.107876243497308</v>
      </c>
      <c r="X72" s="48">
        <v>44713</v>
      </c>
      <c r="Y72" s="47">
        <v>1617624</v>
      </c>
      <c r="Z72" s="42">
        <v>6.0999999999999999E-2</v>
      </c>
    </row>
    <row r="73" spans="1:26" ht="15" customHeight="1" x14ac:dyDescent="0.2">
      <c r="A73" s="48">
        <v>44743</v>
      </c>
      <c r="B73" s="47">
        <v>1744605</v>
      </c>
      <c r="C73" s="47">
        <v>1635034</v>
      </c>
      <c r="D73" s="47">
        <v>1401357</v>
      </c>
      <c r="E73" s="47">
        <v>215022</v>
      </c>
      <c r="F73" s="47">
        <v>18655</v>
      </c>
      <c r="G73" s="47">
        <v>109571</v>
      </c>
      <c r="H73" s="42">
        <v>6.3E-2</v>
      </c>
      <c r="I73" s="47">
        <v>17200</v>
      </c>
      <c r="J73" s="42">
        <v>-0.13043029696998601</v>
      </c>
      <c r="K73" s="42">
        <v>3.04392352850349E-2</v>
      </c>
      <c r="L73" s="42">
        <v>-0.14175939324385001</v>
      </c>
      <c r="X73" s="48">
        <v>44743</v>
      </c>
      <c r="Y73" s="47">
        <v>1635034</v>
      </c>
      <c r="Z73" s="42">
        <v>6.3E-2</v>
      </c>
    </row>
    <row r="74" spans="1:26" ht="15" customHeight="1" x14ac:dyDescent="0.2">
      <c r="A74" s="48">
        <v>44774</v>
      </c>
      <c r="B74" s="47">
        <v>1742491</v>
      </c>
      <c r="C74" s="47">
        <v>1632071</v>
      </c>
      <c r="D74" s="47">
        <v>1399289</v>
      </c>
      <c r="E74" s="47">
        <v>214129</v>
      </c>
      <c r="F74" s="47">
        <v>18653</v>
      </c>
      <c r="G74" s="47">
        <v>110420</v>
      </c>
      <c r="H74" s="42">
        <v>6.3E-2</v>
      </c>
      <c r="I74" s="47">
        <v>20475</v>
      </c>
      <c r="J74" s="42">
        <v>-0.120166373176309</v>
      </c>
      <c r="K74" s="42">
        <v>2.71283508447322E-2</v>
      </c>
      <c r="L74" s="42">
        <v>9.4042212129308106E-2</v>
      </c>
      <c r="X74" s="48">
        <v>44774</v>
      </c>
      <c r="Y74" s="47">
        <v>1632071</v>
      </c>
      <c r="Z74" s="42">
        <v>6.3E-2</v>
      </c>
    </row>
    <row r="75" spans="1:26" ht="15" customHeight="1" x14ac:dyDescent="0.2">
      <c r="A75" s="48">
        <v>44805</v>
      </c>
      <c r="B75" s="47">
        <v>1727104</v>
      </c>
      <c r="C75" s="47">
        <v>1621308</v>
      </c>
      <c r="D75" s="47">
        <v>1397248</v>
      </c>
      <c r="E75" s="47">
        <v>205478</v>
      </c>
      <c r="F75" s="47">
        <v>18582</v>
      </c>
      <c r="G75" s="47">
        <v>105796</v>
      </c>
      <c r="H75" s="42">
        <v>6.0999999999999999E-2</v>
      </c>
      <c r="I75" s="47">
        <v>22890</v>
      </c>
      <c r="J75" s="42">
        <v>-0.1116596973819</v>
      </c>
      <c r="K75" s="42">
        <v>2.7351116247947001E-2</v>
      </c>
      <c r="L75" s="42">
        <v>-2.6040336992596301E-2</v>
      </c>
      <c r="X75" s="48">
        <v>44805</v>
      </c>
      <c r="Y75" s="47">
        <v>1621308</v>
      </c>
      <c r="Z75" s="42">
        <v>6.0999999999999999E-2</v>
      </c>
    </row>
    <row r="76" spans="1:26" ht="15" customHeight="1" x14ac:dyDescent="0.2">
      <c r="A76" s="48">
        <v>44835</v>
      </c>
      <c r="B76" s="47">
        <v>1732538</v>
      </c>
      <c r="C76" s="47">
        <v>1620411</v>
      </c>
      <c r="D76" s="47">
        <v>1405686</v>
      </c>
      <c r="E76" s="47">
        <v>196142</v>
      </c>
      <c r="F76" s="47">
        <v>18583</v>
      </c>
      <c r="G76" s="47">
        <v>112127</v>
      </c>
      <c r="H76" s="42">
        <v>6.5000000000000002E-2</v>
      </c>
      <c r="I76" s="47">
        <v>20905</v>
      </c>
      <c r="J76" s="42">
        <v>-9.1684555875086102E-2</v>
      </c>
      <c r="K76" s="42">
        <v>2.4446449265146199E-2</v>
      </c>
      <c r="L76" s="42">
        <v>-1.6235294117647001E-2</v>
      </c>
      <c r="X76" s="48">
        <v>44835</v>
      </c>
      <c r="Y76" s="47">
        <v>1620411</v>
      </c>
      <c r="Z76" s="42">
        <v>6.5000000000000002E-2</v>
      </c>
    </row>
    <row r="77" spans="1:26" ht="15" customHeight="1" x14ac:dyDescent="0.2">
      <c r="A77" s="48">
        <v>44866</v>
      </c>
      <c r="B77" s="47">
        <v>1725830</v>
      </c>
      <c r="C77" s="47">
        <v>1609641</v>
      </c>
      <c r="D77" s="47">
        <v>1397595</v>
      </c>
      <c r="E77" s="47">
        <v>193448</v>
      </c>
      <c r="F77" s="47">
        <v>18598</v>
      </c>
      <c r="G77" s="47">
        <v>116189</v>
      </c>
      <c r="H77" s="42">
        <v>6.7000000000000004E-2</v>
      </c>
      <c r="I77" s="47">
        <v>17678</v>
      </c>
      <c r="J77" s="42">
        <v>-7.5671633479447303E-2</v>
      </c>
      <c r="K77" s="42">
        <v>2.3660089402627999E-2</v>
      </c>
      <c r="L77" s="42">
        <v>6.3759535466241298E-3</v>
      </c>
      <c r="X77" s="48">
        <v>44866</v>
      </c>
      <c r="Y77" s="47">
        <v>1609641</v>
      </c>
      <c r="Z77" s="42">
        <v>6.7000000000000004E-2</v>
      </c>
    </row>
    <row r="78" spans="1:26" ht="15" customHeight="1" x14ac:dyDescent="0.2">
      <c r="A78" s="48">
        <v>44896</v>
      </c>
      <c r="B78" s="47">
        <v>1731623</v>
      </c>
      <c r="C78" s="47">
        <v>1613807</v>
      </c>
      <c r="D78" s="47">
        <v>1403404</v>
      </c>
      <c r="E78" s="47">
        <v>191826</v>
      </c>
      <c r="F78" s="47">
        <v>18577</v>
      </c>
      <c r="G78" s="47">
        <v>117816</v>
      </c>
      <c r="H78" s="42">
        <v>6.8000000000000005E-2</v>
      </c>
      <c r="I78" s="47">
        <v>15656</v>
      </c>
      <c r="J78" s="42">
        <v>-6.2832597542059401E-2</v>
      </c>
      <c r="K78" s="42">
        <v>2.5517077473291402E-2</v>
      </c>
      <c r="L78" s="42">
        <v>-4.1743175419268003E-2</v>
      </c>
      <c r="X78" s="48">
        <v>44896</v>
      </c>
      <c r="Y78" s="47">
        <v>1613807</v>
      </c>
      <c r="Z78" s="42">
        <v>6.8000000000000005E-2</v>
      </c>
    </row>
    <row r="79" spans="1:26" ht="15" customHeight="1" x14ac:dyDescent="0.2">
      <c r="A79" s="48">
        <v>44927</v>
      </c>
      <c r="B79" s="47">
        <v>1708807</v>
      </c>
      <c r="C79" s="47">
        <v>1586438</v>
      </c>
      <c r="D79" s="47">
        <v>1378064</v>
      </c>
      <c r="E79" s="47">
        <v>189824</v>
      </c>
      <c r="F79" s="47">
        <v>18550</v>
      </c>
      <c r="G79" s="47">
        <v>122369</v>
      </c>
      <c r="H79" s="42">
        <v>7.1999999999999995E-2</v>
      </c>
      <c r="I79" s="47">
        <v>27792</v>
      </c>
      <c r="J79" s="42">
        <v>-6.5835579000404598E-2</v>
      </c>
      <c r="K79" s="42">
        <v>2.11768098515712E-2</v>
      </c>
      <c r="L79" s="42">
        <v>5.3166091932244502E-2</v>
      </c>
      <c r="X79" s="48">
        <v>44927</v>
      </c>
      <c r="Y79" s="47">
        <v>1586438</v>
      </c>
      <c r="Z79" s="42">
        <v>7.1999999999999995E-2</v>
      </c>
    </row>
    <row r="80" spans="1:26" ht="15" customHeight="1" x14ac:dyDescent="0.2">
      <c r="A80" s="48">
        <v>44958</v>
      </c>
      <c r="B80" s="47">
        <v>1705251</v>
      </c>
      <c r="C80" s="47">
        <v>1587266</v>
      </c>
      <c r="D80" s="47">
        <v>1378206</v>
      </c>
      <c r="E80" s="47">
        <v>190508</v>
      </c>
      <c r="F80" s="47">
        <v>18552</v>
      </c>
      <c r="G80" s="47">
        <v>117985</v>
      </c>
      <c r="H80" s="42">
        <v>6.9000000000000006E-2</v>
      </c>
      <c r="I80" s="47">
        <v>21994</v>
      </c>
      <c r="J80" s="42">
        <v>-9.5574651407020206E-2</v>
      </c>
      <c r="K80" s="42">
        <v>2.7086068589051299E-2</v>
      </c>
      <c r="L80" s="42">
        <v>-0.154076923076923</v>
      </c>
      <c r="X80" s="48">
        <v>44958</v>
      </c>
      <c r="Y80" s="47">
        <v>1587266</v>
      </c>
      <c r="Z80" s="42">
        <v>6.9000000000000006E-2</v>
      </c>
    </row>
    <row r="81" spans="1:26" ht="15" customHeight="1" x14ac:dyDescent="0.2">
      <c r="A81" s="48">
        <v>44986</v>
      </c>
      <c r="B81" s="47">
        <v>1709778</v>
      </c>
      <c r="C81" s="47">
        <v>1597798</v>
      </c>
      <c r="D81" s="47">
        <v>1386640</v>
      </c>
      <c r="E81" s="47">
        <v>192671</v>
      </c>
      <c r="F81" s="47">
        <v>18487</v>
      </c>
      <c r="G81" s="47">
        <v>111980</v>
      </c>
      <c r="H81" s="42">
        <v>6.5000000000000002E-2</v>
      </c>
      <c r="I81" s="47">
        <v>28504</v>
      </c>
      <c r="J81" s="42">
        <v>-0.10846788318843401</v>
      </c>
      <c r="K81" s="42">
        <v>2.6260298423868199E-2</v>
      </c>
      <c r="L81" s="42">
        <v>0.102583939347053</v>
      </c>
      <c r="X81" s="48">
        <v>44986</v>
      </c>
      <c r="Y81" s="47">
        <v>1597798</v>
      </c>
      <c r="Z81" s="42">
        <v>6.5000000000000002E-2</v>
      </c>
    </row>
    <row r="82" spans="1:26" ht="15" customHeight="1" x14ac:dyDescent="0.2">
      <c r="A82" s="48">
        <v>45017</v>
      </c>
      <c r="B82" s="47">
        <v>1713804</v>
      </c>
      <c r="C82" s="47">
        <v>1608454</v>
      </c>
      <c r="D82" s="47">
        <v>1391345</v>
      </c>
      <c r="E82" s="47">
        <v>198664</v>
      </c>
      <c r="F82" s="47">
        <v>18445</v>
      </c>
      <c r="G82" s="47">
        <v>105350</v>
      </c>
      <c r="H82" s="42">
        <v>6.0999999999999999E-2</v>
      </c>
      <c r="I82" s="47">
        <v>21642</v>
      </c>
      <c r="J82" s="42">
        <v>-0.114125224937354</v>
      </c>
      <c r="K82" s="42">
        <v>2.2395454929726898E-2</v>
      </c>
      <c r="L82" s="42">
        <v>4.2585990943250898E-2</v>
      </c>
      <c r="X82" s="48">
        <v>45017</v>
      </c>
      <c r="Y82" s="47">
        <v>1608454</v>
      </c>
      <c r="Z82" s="42">
        <v>6.0999999999999999E-2</v>
      </c>
    </row>
    <row r="83" spans="1:26" ht="15" customHeight="1" x14ac:dyDescent="0.2">
      <c r="A83" s="48">
        <v>45047</v>
      </c>
      <c r="B83" s="47">
        <v>1733187</v>
      </c>
      <c r="C83" s="47">
        <v>1635429</v>
      </c>
      <c r="D83" s="47">
        <v>1409254</v>
      </c>
      <c r="E83" s="47">
        <v>207797</v>
      </c>
      <c r="F83" s="47">
        <v>18378</v>
      </c>
      <c r="G83" s="47">
        <v>97758</v>
      </c>
      <c r="H83" s="42">
        <v>5.6000000000000001E-2</v>
      </c>
      <c r="I83" s="47">
        <v>22661</v>
      </c>
      <c r="J83" s="42">
        <v>-0.109980152588357</v>
      </c>
      <c r="K83" s="42">
        <v>2.7156934787933702E-2</v>
      </c>
      <c r="L83" s="42">
        <v>-1.9216619779268598E-2</v>
      </c>
      <c r="X83" s="48">
        <v>45047</v>
      </c>
      <c r="Y83" s="47">
        <v>1635429</v>
      </c>
      <c r="Z83" s="42">
        <v>5.6000000000000001E-2</v>
      </c>
    </row>
    <row r="84" spans="1:26" ht="15" customHeight="1" x14ac:dyDescent="0.2">
      <c r="A84" s="48">
        <v>45078</v>
      </c>
      <c r="B84" s="47">
        <v>1756389</v>
      </c>
      <c r="C84" s="47">
        <v>1657680</v>
      </c>
      <c r="D84" s="47">
        <v>1421296</v>
      </c>
      <c r="E84" s="47">
        <v>218012</v>
      </c>
      <c r="F84" s="47">
        <v>18372</v>
      </c>
      <c r="G84" s="47">
        <v>98709</v>
      </c>
      <c r="H84" s="42">
        <v>5.6000000000000001E-2</v>
      </c>
      <c r="I84" s="47">
        <v>19997</v>
      </c>
      <c r="J84" s="42">
        <v>-6.7005047354392305E-2</v>
      </c>
      <c r="K84" s="42">
        <v>2.4762243883621901E-2</v>
      </c>
      <c r="L84" s="42">
        <v>2.28644501278772E-2</v>
      </c>
      <c r="X84" s="48">
        <v>45078</v>
      </c>
      <c r="Y84" s="47">
        <v>1657680</v>
      </c>
      <c r="Z84" s="42">
        <v>5.6000000000000001E-2</v>
      </c>
    </row>
    <row r="85" spans="1:26" ht="15" customHeight="1" x14ac:dyDescent="0.2">
      <c r="A85" s="48">
        <v>45108</v>
      </c>
      <c r="B85" s="47">
        <v>1787168</v>
      </c>
      <c r="C85" s="47">
        <v>1683394</v>
      </c>
      <c r="D85" s="47">
        <v>1442524</v>
      </c>
      <c r="E85" s="47">
        <v>222502</v>
      </c>
      <c r="F85" s="47">
        <v>18368</v>
      </c>
      <c r="G85" s="47">
        <v>103774</v>
      </c>
      <c r="H85" s="42">
        <v>5.8000000000000003E-2</v>
      </c>
      <c r="I85" s="47">
        <v>18645</v>
      </c>
      <c r="J85" s="42">
        <v>-5.2906334705350902E-2</v>
      </c>
      <c r="K85" s="42">
        <v>2.9577366586872201E-2</v>
      </c>
      <c r="L85" s="42">
        <v>8.4011627906976694E-2</v>
      </c>
      <c r="X85" s="48">
        <v>45108</v>
      </c>
      <c r="Y85" s="47">
        <v>1683394</v>
      </c>
      <c r="Z85" s="42">
        <v>5.8000000000000003E-2</v>
      </c>
    </row>
    <row r="86" spans="1:26" ht="15" customHeight="1" x14ac:dyDescent="0.2">
      <c r="A86" s="48">
        <v>45139</v>
      </c>
      <c r="B86" s="47">
        <v>1785229</v>
      </c>
      <c r="C86" s="47">
        <v>1677842</v>
      </c>
      <c r="D86" s="47">
        <v>1437162</v>
      </c>
      <c r="E86" s="47">
        <v>222324</v>
      </c>
      <c r="F86" s="47">
        <v>18356</v>
      </c>
      <c r="G86" s="47">
        <v>107387</v>
      </c>
      <c r="H86" s="42">
        <v>0.06</v>
      </c>
      <c r="I86" s="47">
        <v>21094</v>
      </c>
      <c r="J86" s="42">
        <v>-2.7467850027169002E-2</v>
      </c>
      <c r="K86" s="42">
        <v>2.8044735798871599E-2</v>
      </c>
      <c r="L86" s="42">
        <v>3.0231990231990299E-2</v>
      </c>
      <c r="X86" s="48">
        <v>45139</v>
      </c>
      <c r="Y86" s="47">
        <v>1677842</v>
      </c>
      <c r="Z86" s="42">
        <v>0.06</v>
      </c>
    </row>
    <row r="87" spans="1:26" ht="15" customHeight="1" x14ac:dyDescent="0.2">
      <c r="A87" s="48">
        <v>45170</v>
      </c>
      <c r="B87" s="47">
        <v>1771987</v>
      </c>
      <c r="C87" s="47">
        <v>1668370</v>
      </c>
      <c r="D87" s="47">
        <v>1435260</v>
      </c>
      <c r="E87" s="47">
        <v>214772</v>
      </c>
      <c r="F87" s="47">
        <v>18338</v>
      </c>
      <c r="G87" s="47">
        <v>103617</v>
      </c>
      <c r="H87" s="42">
        <v>5.8000000000000003E-2</v>
      </c>
      <c r="I87" s="47">
        <v>23844</v>
      </c>
      <c r="J87" s="42">
        <v>-2.0596241823887501E-2</v>
      </c>
      <c r="K87" s="42">
        <v>2.9027180523379902E-2</v>
      </c>
      <c r="L87" s="42">
        <v>4.16775884665792E-2</v>
      </c>
      <c r="X87" s="48">
        <v>45170</v>
      </c>
      <c r="Y87" s="47">
        <v>1668370</v>
      </c>
      <c r="Z87" s="42">
        <v>5.8000000000000003E-2</v>
      </c>
    </row>
    <row r="88" spans="1:26" ht="15" customHeight="1" x14ac:dyDescent="0.2">
      <c r="A88" s="48">
        <v>45200</v>
      </c>
      <c r="B88" s="47">
        <v>1776993</v>
      </c>
      <c r="C88" s="47">
        <v>1667104</v>
      </c>
      <c r="D88" s="47">
        <v>1443851</v>
      </c>
      <c r="E88" s="47">
        <v>204863</v>
      </c>
      <c r="F88" s="47">
        <v>18390</v>
      </c>
      <c r="G88" s="47">
        <v>109889</v>
      </c>
      <c r="H88" s="42">
        <v>6.2E-2</v>
      </c>
      <c r="I88" s="47">
        <v>22749</v>
      </c>
      <c r="J88" s="42">
        <v>-1.99595101982574E-2</v>
      </c>
      <c r="K88" s="42">
        <v>2.8815528899766699E-2</v>
      </c>
      <c r="L88" s="42">
        <v>8.8208562544845701E-2</v>
      </c>
      <c r="X88" s="48">
        <v>45200</v>
      </c>
      <c r="Y88" s="47">
        <v>1667104</v>
      </c>
      <c r="Z88" s="42">
        <v>6.2E-2</v>
      </c>
    </row>
    <row r="89" spans="1:26" ht="15" customHeight="1" x14ac:dyDescent="0.2">
      <c r="A89" s="48">
        <v>45231</v>
      </c>
      <c r="B89" s="47">
        <v>1770489</v>
      </c>
      <c r="C89" s="47">
        <v>1657239</v>
      </c>
      <c r="D89" s="47">
        <v>1437062</v>
      </c>
      <c r="E89" s="47">
        <v>201775</v>
      </c>
      <c r="F89" s="47">
        <v>18402</v>
      </c>
      <c r="G89" s="47">
        <v>113250</v>
      </c>
      <c r="H89" s="42">
        <v>6.4000000000000001E-2</v>
      </c>
      <c r="I89" s="47">
        <v>16585</v>
      </c>
      <c r="J89" s="42">
        <v>-2.5294993501966598E-2</v>
      </c>
      <c r="K89" s="42">
        <v>2.9570568841126701E-2</v>
      </c>
      <c r="L89" s="42">
        <v>-6.1828261115510798E-2</v>
      </c>
      <c r="X89" s="48">
        <v>45231</v>
      </c>
      <c r="Y89" s="47">
        <v>1657239</v>
      </c>
      <c r="Z89" s="42">
        <v>6.4000000000000001E-2</v>
      </c>
    </row>
    <row r="90" spans="1:26" ht="15" customHeight="1" x14ac:dyDescent="0.2">
      <c r="A90" s="48">
        <v>45261</v>
      </c>
      <c r="B90" s="47">
        <v>1768760</v>
      </c>
      <c r="C90" s="47">
        <v>1653778</v>
      </c>
      <c r="D90" s="47">
        <v>1435416</v>
      </c>
      <c r="E90" s="47">
        <v>199992</v>
      </c>
      <c r="F90" s="47">
        <v>18370</v>
      </c>
      <c r="G90" s="47">
        <v>114982</v>
      </c>
      <c r="H90" s="42">
        <v>6.5000000000000002E-2</v>
      </c>
      <c r="I90" s="47">
        <v>13953</v>
      </c>
      <c r="J90" s="42">
        <v>-2.40544577986012E-2</v>
      </c>
      <c r="K90" s="42">
        <v>2.4768141419636999E-2</v>
      </c>
      <c r="L90" s="42">
        <v>-0.10877618804292299</v>
      </c>
      <c r="X90" s="48">
        <v>45261</v>
      </c>
      <c r="Y90" s="47">
        <v>1653778</v>
      </c>
      <c r="Z90" s="42">
        <v>6.5000000000000002E-2</v>
      </c>
    </row>
    <row r="91" spans="1:26" ht="15" customHeight="1" x14ac:dyDescent="0.2">
      <c r="A91" s="48">
        <v>45292</v>
      </c>
      <c r="B91" s="47">
        <v>1756045</v>
      </c>
      <c r="C91" s="47">
        <v>1636325</v>
      </c>
      <c r="D91" s="47">
        <v>1419668</v>
      </c>
      <c r="E91" s="47">
        <v>198338</v>
      </c>
      <c r="F91" s="47">
        <v>18319</v>
      </c>
      <c r="G91" s="47">
        <v>119720</v>
      </c>
      <c r="H91" s="42">
        <v>6.8000000000000005E-2</v>
      </c>
      <c r="I91" s="47">
        <v>27106</v>
      </c>
      <c r="J91" s="42">
        <v>-2.16476395165443E-2</v>
      </c>
      <c r="K91" s="42">
        <v>3.14459184664009E-2</v>
      </c>
      <c r="L91" s="42">
        <v>-2.46833621185952E-2</v>
      </c>
      <c r="X91" s="48">
        <v>45292</v>
      </c>
      <c r="Y91" s="47">
        <v>1636325</v>
      </c>
      <c r="Z91" s="42">
        <v>6.8000000000000005E-2</v>
      </c>
    </row>
    <row r="92" spans="1:26" ht="15" customHeight="1" x14ac:dyDescent="0.2">
      <c r="A92" s="48">
        <v>45323</v>
      </c>
      <c r="B92" s="47">
        <v>1750649</v>
      </c>
      <c r="C92" s="47">
        <v>1634215</v>
      </c>
      <c r="D92" s="47">
        <v>1416227</v>
      </c>
      <c r="E92" s="47">
        <v>199715</v>
      </c>
      <c r="F92" s="47">
        <v>18273</v>
      </c>
      <c r="G92" s="47">
        <v>116434</v>
      </c>
      <c r="H92" s="42">
        <v>6.7000000000000004E-2</v>
      </c>
      <c r="I92" s="47">
        <v>24501</v>
      </c>
      <c r="J92" s="42">
        <v>-1.314573886511E-2</v>
      </c>
      <c r="K92" s="42">
        <v>2.9578533150713199E-2</v>
      </c>
      <c r="L92" s="42">
        <v>0.113985632445212</v>
      </c>
      <c r="X92" s="48">
        <v>45323</v>
      </c>
      <c r="Y92" s="47">
        <v>1634215</v>
      </c>
      <c r="Z92" s="42">
        <v>6.7000000000000004E-2</v>
      </c>
    </row>
    <row r="93" spans="1:26" ht="15" customHeight="1" x14ac:dyDescent="0.2">
      <c r="A93" s="48">
        <v>45352</v>
      </c>
      <c r="B93" s="47">
        <v>1755368</v>
      </c>
      <c r="C93" s="47">
        <v>1646276</v>
      </c>
      <c r="D93" s="47">
        <v>1425450</v>
      </c>
      <c r="E93" s="47">
        <v>202596</v>
      </c>
      <c r="F93" s="47">
        <v>18230</v>
      </c>
      <c r="G93" s="47">
        <v>109092</v>
      </c>
      <c r="H93" s="42">
        <v>6.2E-2</v>
      </c>
      <c r="I93" s="47">
        <v>24151</v>
      </c>
      <c r="J93" s="42">
        <v>-2.5790319699946399E-2</v>
      </c>
      <c r="K93" s="42">
        <v>3.0340506121549801E-2</v>
      </c>
      <c r="L93" s="42">
        <v>-0.15271540836373801</v>
      </c>
      <c r="X93" s="48">
        <v>45352</v>
      </c>
      <c r="Y93" s="47">
        <v>1646276</v>
      </c>
      <c r="Z93" s="42">
        <v>6.2E-2</v>
      </c>
    </row>
    <row r="94" spans="1:26" ht="15" customHeight="1" x14ac:dyDescent="0.2">
      <c r="A94" s="48">
        <v>45383</v>
      </c>
      <c r="B94" s="47">
        <v>1753752</v>
      </c>
      <c r="C94" s="47">
        <v>1654932</v>
      </c>
      <c r="D94" s="47">
        <v>1427755</v>
      </c>
      <c r="E94" s="47">
        <v>209044</v>
      </c>
      <c r="F94" s="47">
        <v>18133</v>
      </c>
      <c r="G94" s="47">
        <v>98820</v>
      </c>
      <c r="H94" s="42">
        <v>5.6000000000000001E-2</v>
      </c>
      <c r="I94" s="47">
        <v>24387</v>
      </c>
      <c r="J94" s="42">
        <v>-6.1983863312767E-2</v>
      </c>
      <c r="K94" s="42">
        <v>2.8896070388086999E-2</v>
      </c>
      <c r="L94" s="42">
        <v>0.12683670640421399</v>
      </c>
      <c r="X94" s="48">
        <v>45383</v>
      </c>
      <c r="Y94" s="47">
        <v>1654932</v>
      </c>
      <c r="Z94" s="42">
        <v>5.6000000000000001E-2</v>
      </c>
    </row>
    <row r="95" spans="1:26" ht="15" customHeight="1" x14ac:dyDescent="0.2">
      <c r="A95" s="48">
        <v>45413</v>
      </c>
      <c r="B95" s="47">
        <v>1776913</v>
      </c>
      <c r="C95" s="47">
        <v>1688586</v>
      </c>
      <c r="D95" s="47">
        <v>1451505</v>
      </c>
      <c r="E95" s="47">
        <v>219016</v>
      </c>
      <c r="F95" s="47">
        <v>18065</v>
      </c>
      <c r="G95" s="47">
        <v>88327</v>
      </c>
      <c r="H95" s="42">
        <v>0.05</v>
      </c>
      <c r="I95" s="47">
        <v>24851</v>
      </c>
      <c r="J95" s="42">
        <v>-9.6472922932138494E-2</v>
      </c>
      <c r="K95" s="42">
        <v>3.25033981909333E-2</v>
      </c>
      <c r="L95" s="42">
        <v>9.66418075107012E-2</v>
      </c>
      <c r="X95" s="48">
        <v>45413</v>
      </c>
      <c r="Y95" s="47">
        <v>1688586</v>
      </c>
      <c r="Z95" s="42">
        <v>0.05</v>
      </c>
    </row>
    <row r="96" spans="1:26" ht="15" customHeight="1" x14ac:dyDescent="0.2">
      <c r="A96" s="48">
        <v>45444</v>
      </c>
      <c r="B96" s="47">
        <v>1807733</v>
      </c>
      <c r="C96" s="47">
        <v>1722892</v>
      </c>
      <c r="D96" s="47">
        <v>1476819</v>
      </c>
      <c r="E96" s="47">
        <v>228133</v>
      </c>
      <c r="F96" s="47">
        <v>17940</v>
      </c>
      <c r="G96" s="47">
        <v>84841</v>
      </c>
      <c r="H96" s="42">
        <v>4.7E-2</v>
      </c>
      <c r="I96" s="47">
        <v>19478</v>
      </c>
      <c r="J96" s="42">
        <v>-0.14049377463047999</v>
      </c>
      <c r="K96" s="42">
        <v>3.9339317600501897E-2</v>
      </c>
      <c r="L96" s="42">
        <v>-2.5953893083962599E-2</v>
      </c>
      <c r="X96" s="48">
        <v>45444</v>
      </c>
      <c r="Y96" s="47">
        <v>1722892</v>
      </c>
      <c r="Z96" s="42">
        <v>4.7E-2</v>
      </c>
    </row>
    <row r="97" spans="1:26" ht="15" customHeight="1" x14ac:dyDescent="0.2">
      <c r="A97" s="48">
        <v>45474</v>
      </c>
      <c r="B97" s="47">
        <v>1827488</v>
      </c>
      <c r="C97" s="47">
        <v>1739690</v>
      </c>
      <c r="D97" s="47">
        <v>1489213</v>
      </c>
      <c r="E97" s="47">
        <v>232598</v>
      </c>
      <c r="F97" s="47">
        <v>17879</v>
      </c>
      <c r="G97" s="47">
        <v>87798</v>
      </c>
      <c r="H97" s="42">
        <v>4.8000000000000001E-2</v>
      </c>
      <c r="I97" s="47">
        <v>20005</v>
      </c>
      <c r="J97" s="42">
        <v>-0.15394992965482701</v>
      </c>
      <c r="K97" s="42">
        <v>3.3441963081726603E-2</v>
      </c>
      <c r="L97" s="42">
        <v>7.2941807455081803E-2</v>
      </c>
      <c r="X97" s="48">
        <v>45474</v>
      </c>
      <c r="Y97" s="47">
        <v>1739690</v>
      </c>
      <c r="Z97" s="42">
        <v>4.8000000000000001E-2</v>
      </c>
    </row>
    <row r="98" spans="1:26" ht="15" customHeight="1" x14ac:dyDescent="0.2">
      <c r="A98" s="48">
        <v>45505</v>
      </c>
      <c r="B98" s="47">
        <v>1826824</v>
      </c>
      <c r="C98" s="47">
        <v>1738838</v>
      </c>
      <c r="D98" s="47">
        <v>1489468</v>
      </c>
      <c r="E98" s="47">
        <v>231525</v>
      </c>
      <c r="F98" s="47">
        <v>17845</v>
      </c>
      <c r="G98" s="47">
        <v>87986</v>
      </c>
      <c r="H98" s="42">
        <v>4.8000000000000001E-2</v>
      </c>
      <c r="I98" s="47">
        <v>19552</v>
      </c>
      <c r="J98" s="42">
        <v>-0.180664326221982</v>
      </c>
      <c r="K98" s="42">
        <v>3.63538402304866E-2</v>
      </c>
      <c r="L98" s="42">
        <v>-7.31013558357827E-2</v>
      </c>
      <c r="X98" s="48">
        <v>45505</v>
      </c>
      <c r="Y98" s="47">
        <v>1738838</v>
      </c>
      <c r="Z98" s="42">
        <v>4.8000000000000001E-2</v>
      </c>
    </row>
    <row r="99" spans="1:26" ht="15" customHeight="1" x14ac:dyDescent="0.2">
      <c r="A99" s="48">
        <v>45536</v>
      </c>
      <c r="B99" s="47">
        <v>1812698</v>
      </c>
      <c r="C99" s="47">
        <v>1729859</v>
      </c>
      <c r="D99" s="47">
        <v>1488674</v>
      </c>
      <c r="E99" s="47">
        <v>223365</v>
      </c>
      <c r="F99" s="47">
        <v>17820</v>
      </c>
      <c r="G99" s="47">
        <v>82839</v>
      </c>
      <c r="H99" s="42">
        <v>4.5999999999999999E-2</v>
      </c>
      <c r="I99" s="47">
        <v>22846</v>
      </c>
      <c r="J99" s="42">
        <v>-0.20052694055994699</v>
      </c>
      <c r="K99" s="42">
        <v>3.6855733440423803E-2</v>
      </c>
      <c r="L99" s="42">
        <v>-4.1855393390370699E-2</v>
      </c>
      <c r="X99" s="48">
        <v>45536</v>
      </c>
      <c r="Y99" s="47">
        <v>1729859</v>
      </c>
      <c r="Z99" s="42">
        <v>4.5999999999999999E-2</v>
      </c>
    </row>
    <row r="100" spans="1:26" ht="15" customHeight="1" x14ac:dyDescent="0.2">
      <c r="A100" s="48">
        <v>45566</v>
      </c>
      <c r="B100" s="47">
        <v>1817359</v>
      </c>
      <c r="C100" s="47">
        <v>1731090</v>
      </c>
      <c r="D100" s="47">
        <v>1499539</v>
      </c>
      <c r="E100" s="47">
        <v>213755</v>
      </c>
      <c r="F100" s="47">
        <v>17796</v>
      </c>
      <c r="G100" s="47">
        <v>86269</v>
      </c>
      <c r="H100" s="42">
        <v>4.7E-2</v>
      </c>
      <c r="I100" s="47">
        <v>25280</v>
      </c>
      <c r="J100" s="42">
        <v>-0.214944170936127</v>
      </c>
      <c r="K100" s="42">
        <v>3.8381528686872501E-2</v>
      </c>
      <c r="L100" s="42">
        <v>0.11125763769836</v>
      </c>
      <c r="X100" s="48">
        <v>45566</v>
      </c>
      <c r="Y100" s="47">
        <v>1731090</v>
      </c>
      <c r="Z100" s="42">
        <v>4.7E-2</v>
      </c>
    </row>
    <row r="101" spans="1:26" ht="15" customHeight="1" x14ac:dyDescent="0.2">
      <c r="A101" s="48">
        <v>45597</v>
      </c>
      <c r="B101" s="47">
        <v>1802076</v>
      </c>
      <c r="C101" s="47">
        <v>1712179</v>
      </c>
      <c r="D101" s="47">
        <v>1484416</v>
      </c>
      <c r="E101" s="47">
        <v>209954</v>
      </c>
      <c r="F101" s="47">
        <v>17809</v>
      </c>
      <c r="G101" s="47">
        <v>89897</v>
      </c>
      <c r="H101" s="42">
        <v>0.05</v>
      </c>
      <c r="I101" s="47">
        <v>15915</v>
      </c>
      <c r="J101" s="42">
        <v>-0.20620750551876399</v>
      </c>
      <c r="K101" s="42">
        <v>3.3151524915838997E-2</v>
      </c>
      <c r="L101" s="42">
        <v>-4.0397949954778398E-2</v>
      </c>
      <c r="X101" s="48">
        <v>45597</v>
      </c>
      <c r="Y101" s="47">
        <v>1712179</v>
      </c>
      <c r="Z101" s="42">
        <v>0.05</v>
      </c>
    </row>
    <row r="102" spans="1:26" ht="15" customHeight="1" x14ac:dyDescent="0.2">
      <c r="A102" s="48">
        <v>45627</v>
      </c>
      <c r="B102" s="47">
        <v>1802346</v>
      </c>
      <c r="C102" s="47">
        <v>1710783</v>
      </c>
      <c r="D102" s="47">
        <v>1484343</v>
      </c>
      <c r="E102" s="47">
        <v>208677</v>
      </c>
      <c r="F102" s="47">
        <v>17763</v>
      </c>
      <c r="G102" s="47">
        <v>91563</v>
      </c>
      <c r="H102" s="42">
        <v>5.0999999999999997E-2</v>
      </c>
      <c r="I102" s="47">
        <v>14881</v>
      </c>
      <c r="J102" s="42">
        <v>-0.203675357882103</v>
      </c>
      <c r="K102" s="42">
        <v>3.4469560001402902E-2</v>
      </c>
      <c r="L102" s="42">
        <v>6.6508994481473599E-2</v>
      </c>
      <c r="X102" s="48">
        <v>45627</v>
      </c>
      <c r="Y102" s="47">
        <v>1710783</v>
      </c>
      <c r="Z102" s="42">
        <v>5.0999999999999997E-2</v>
      </c>
    </row>
    <row r="103" spans="1:26" ht="15" customHeight="1" x14ac:dyDescent="0.2">
      <c r="A103" s="48">
        <v>45658</v>
      </c>
      <c r="B103" s="47">
        <v>1791322</v>
      </c>
      <c r="C103" s="47">
        <v>1693981</v>
      </c>
      <c r="D103" s="47">
        <v>1470120</v>
      </c>
      <c r="E103" s="47">
        <v>206168</v>
      </c>
      <c r="F103" s="47">
        <v>17693</v>
      </c>
      <c r="G103" s="47">
        <v>97341</v>
      </c>
      <c r="H103" s="42">
        <v>5.3999999999999999E-2</v>
      </c>
      <c r="I103" s="47">
        <v>24279</v>
      </c>
      <c r="J103" s="42">
        <v>-0.18692783160708301</v>
      </c>
      <c r="K103" s="42">
        <v>3.5235054161000902E-2</v>
      </c>
      <c r="L103" s="42">
        <v>-0.10429425219508601</v>
      </c>
      <c r="X103" s="48">
        <v>45658</v>
      </c>
      <c r="Y103" s="47">
        <v>1693981</v>
      </c>
      <c r="Z103" s="42">
        <v>5.3999999999999999E-2</v>
      </c>
    </row>
    <row r="104" spans="1:26" ht="15" customHeight="1" x14ac:dyDescent="0.2">
      <c r="A104" s="48">
        <v>45689</v>
      </c>
      <c r="B104" s="47">
        <v>1790065</v>
      </c>
      <c r="C104" s="47">
        <v>1693795</v>
      </c>
      <c r="D104" s="47">
        <v>1469034</v>
      </c>
      <c r="E104" s="47">
        <v>207079</v>
      </c>
      <c r="F104" s="47">
        <v>17639</v>
      </c>
      <c r="G104" s="47">
        <v>96313</v>
      </c>
      <c r="H104" s="42">
        <v>5.3999999999999999E-2</v>
      </c>
      <c r="I104" s="47">
        <v>20228</v>
      </c>
      <c r="J104" s="42">
        <v>-0.172810347493</v>
      </c>
      <c r="K104" s="42">
        <v>3.6457871210336501E-2</v>
      </c>
      <c r="L104" s="42">
        <v>-0.17440104485531199</v>
      </c>
      <c r="X104" s="48">
        <v>45689</v>
      </c>
      <c r="Y104" s="47">
        <v>1693795</v>
      </c>
      <c r="Z104" s="42">
        <v>5.3999999999999999E-2</v>
      </c>
    </row>
    <row r="105" spans="1:26" ht="15" customHeight="1" x14ac:dyDescent="0.2">
      <c r="A105" s="48">
        <v>45717</v>
      </c>
      <c r="B105" s="47">
        <v>1790155</v>
      </c>
      <c r="C105" s="47">
        <v>1699426</v>
      </c>
      <c r="D105" s="47">
        <v>1472082</v>
      </c>
      <c r="E105" s="47">
        <v>209734</v>
      </c>
      <c r="F105" s="47">
        <v>17610</v>
      </c>
      <c r="G105" s="47">
        <v>90729</v>
      </c>
      <c r="H105" s="42">
        <v>5.0999999999999997E-2</v>
      </c>
      <c r="I105" s="47">
        <v>22931</v>
      </c>
      <c r="J105" s="42">
        <v>-0.168325816741833</v>
      </c>
      <c r="K105" s="42">
        <v>3.2284987450464001E-2</v>
      </c>
      <c r="L105" s="42">
        <v>-5.0515506604281397E-2</v>
      </c>
      <c r="X105" s="48">
        <v>45717</v>
      </c>
      <c r="Y105" s="47">
        <v>1699426</v>
      </c>
      <c r="Z105" s="42">
        <v>5.0999999999999997E-2</v>
      </c>
    </row>
    <row r="106" spans="1:26" ht="15" customHeight="1" x14ac:dyDescent="0.2">
      <c r="A106" s="48">
        <v>45748</v>
      </c>
      <c r="B106" s="47">
        <v>1783463</v>
      </c>
      <c r="C106" s="47">
        <v>1701966</v>
      </c>
      <c r="D106" s="47">
        <v>1468293</v>
      </c>
      <c r="E106" s="47">
        <v>216160</v>
      </c>
      <c r="F106" s="47">
        <v>17513</v>
      </c>
      <c r="G106" s="47">
        <v>81497</v>
      </c>
      <c r="H106" s="42">
        <v>4.5999999999999999E-2</v>
      </c>
      <c r="I106" s="47">
        <v>21351</v>
      </c>
      <c r="J106" s="42">
        <v>-0.17529852256628201</v>
      </c>
      <c r="K106" s="42">
        <v>2.8420503078072E-2</v>
      </c>
      <c r="L106" s="42">
        <v>-0.124492557510149</v>
      </c>
      <c r="X106" s="48">
        <v>45748</v>
      </c>
      <c r="Y106" s="47">
        <v>1701966</v>
      </c>
      <c r="Z106" s="42">
        <v>4.5999999999999999E-2</v>
      </c>
    </row>
    <row r="107" spans="1:26" ht="15" customHeight="1" x14ac:dyDescent="0.2">
      <c r="A107" s="48">
        <v>45778</v>
      </c>
      <c r="B107" s="47">
        <v>1804841</v>
      </c>
      <c r="C107" s="47">
        <v>1731610</v>
      </c>
      <c r="D107" s="47">
        <v>1489145</v>
      </c>
      <c r="E107" s="47">
        <v>224149</v>
      </c>
      <c r="F107" s="47">
        <v>18316</v>
      </c>
      <c r="G107" s="47">
        <v>73231</v>
      </c>
      <c r="H107" s="42">
        <v>4.1000000000000002E-2</v>
      </c>
      <c r="I107" s="47">
        <v>19051</v>
      </c>
      <c r="J107" s="42">
        <v>-0.1709103671584</v>
      </c>
      <c r="K107" s="42">
        <v>2.5479306354547499E-2</v>
      </c>
      <c r="L107" s="42">
        <v>-0.23339101042211599</v>
      </c>
      <c r="O107" t="s">
        <v>634</v>
      </c>
      <c r="P107" t="s">
        <v>634</v>
      </c>
      <c r="X107" s="48">
        <v>45778</v>
      </c>
      <c r="Y107" s="47">
        <v>1731610</v>
      </c>
      <c r="Z107" s="42">
        <v>4.1000000000000002E-2</v>
      </c>
    </row>
    <row r="108" spans="1:26" ht="15" customHeight="1" x14ac:dyDescent="0.2">
      <c r="A108" s="48">
        <v>45809</v>
      </c>
      <c r="B108" s="47">
        <v>1821179</v>
      </c>
      <c r="C108" s="47">
        <v>1751143</v>
      </c>
      <c r="D108" s="47">
        <v>1499127</v>
      </c>
      <c r="E108" s="47">
        <v>233771</v>
      </c>
      <c r="F108" s="47">
        <v>18245</v>
      </c>
      <c r="G108" s="47">
        <v>70036</v>
      </c>
      <c r="H108" s="42">
        <v>3.7999999999999999E-2</v>
      </c>
      <c r="I108" s="47">
        <v>19465</v>
      </c>
      <c r="J108" s="42">
        <v>-0.174502893648118</v>
      </c>
      <c r="K108" s="42">
        <v>1.63974294384093E-2</v>
      </c>
      <c r="L108" s="42">
        <v>-6.6741965294181405E-4</v>
      </c>
      <c r="X108" s="48">
        <v>45809</v>
      </c>
      <c r="Y108" s="47">
        <v>1751143</v>
      </c>
      <c r="Z108" s="42">
        <v>3.7999999999999999E-2</v>
      </c>
    </row>
    <row r="109" spans="1:26" ht="15" customHeight="1" x14ac:dyDescent="0.2">
      <c r="A109" s="48">
        <v>45839</v>
      </c>
      <c r="B109" s="47">
        <v>1844126</v>
      </c>
      <c r="C109" s="47">
        <v>1770943</v>
      </c>
      <c r="D109" s="47">
        <v>1514675</v>
      </c>
      <c r="E109" s="47">
        <v>238092</v>
      </c>
      <c r="F109" s="47">
        <v>18176</v>
      </c>
      <c r="G109" s="47">
        <v>73183</v>
      </c>
      <c r="H109" s="42">
        <v>0.04</v>
      </c>
      <c r="I109" s="47">
        <v>19357</v>
      </c>
      <c r="J109" s="42">
        <v>-0.16646165060707499</v>
      </c>
      <c r="K109" s="42">
        <v>1.7964694859429E-2</v>
      </c>
      <c r="L109" s="42">
        <v>-3.2391902024493803E-2</v>
      </c>
      <c r="O109" t="s">
        <v>634</v>
      </c>
      <c r="X109" s="48">
        <v>45839</v>
      </c>
      <c r="Y109" s="47">
        <v>1770943</v>
      </c>
      <c r="Z109" s="42">
        <v>0.04</v>
      </c>
    </row>
    <row r="110" spans="1:26" ht="15" customHeight="1" x14ac:dyDescent="0.2">
      <c r="A110" s="48">
        <v>45870</v>
      </c>
      <c r="B110" s="47">
        <v>1844476</v>
      </c>
      <c r="C110" s="47">
        <v>1768981</v>
      </c>
      <c r="D110" s="47">
        <v>1513908</v>
      </c>
      <c r="E110" s="47">
        <v>236949</v>
      </c>
      <c r="F110" s="47">
        <v>18124</v>
      </c>
      <c r="G110" s="47">
        <v>75495</v>
      </c>
      <c r="H110" s="42">
        <v>4.1000000000000002E-2</v>
      </c>
      <c r="I110" s="47">
        <v>18842</v>
      </c>
      <c r="J110" s="42">
        <v>-0.14196576728115801</v>
      </c>
      <c r="K110" s="42">
        <v>1.7335139903774902E-2</v>
      </c>
      <c r="L110" s="42">
        <v>-3.63134206219312E-2</v>
      </c>
      <c r="N110" t="s">
        <v>634</v>
      </c>
      <c r="X110" s="48">
        <v>45870</v>
      </c>
      <c r="Y110" s="47">
        <v>1768981</v>
      </c>
      <c r="Z110" s="42">
        <v>4.1000000000000002E-2</v>
      </c>
    </row>
    <row r="111" spans="1:26" ht="15" customHeight="1" x14ac:dyDescent="0.2">
      <c r="A111" s="48">
        <v>45901</v>
      </c>
      <c r="B111" s="47">
        <v>1830947</v>
      </c>
      <c r="C111" s="47">
        <v>1756388</v>
      </c>
      <c r="D111" s="47">
        <v>1509590</v>
      </c>
      <c r="E111" s="47">
        <v>228766</v>
      </c>
      <c r="F111" s="47">
        <v>18032</v>
      </c>
      <c r="G111" s="47">
        <v>74559</v>
      </c>
      <c r="H111" s="42">
        <v>4.1000000000000002E-2</v>
      </c>
      <c r="I111" s="47">
        <v>23219</v>
      </c>
      <c r="J111" s="42">
        <v>-9.9952920725745104E-2</v>
      </c>
      <c r="K111" s="42">
        <v>1.5335932003706801E-2</v>
      </c>
      <c r="L111" s="42">
        <v>1.6326709270769499E-2</v>
      </c>
      <c r="X111" s="48">
        <v>45901</v>
      </c>
      <c r="Y111" s="47">
        <v>1756388</v>
      </c>
      <c r="Z111" s="42">
        <v>4.1000000000000002E-2</v>
      </c>
    </row>
    <row r="112" spans="1:26" ht="15" customHeight="1" x14ac:dyDescent="0.2">
      <c r="A112" s="48">
        <v>45931</v>
      </c>
      <c r="B112" s="47">
        <v>1832686</v>
      </c>
      <c r="C112" s="47">
        <v>1754861</v>
      </c>
      <c r="D112" s="47">
        <v>1518445</v>
      </c>
      <c r="E112" s="47">
        <v>218445</v>
      </c>
      <c r="F112" s="47">
        <v>17971</v>
      </c>
      <c r="G112" s="47">
        <v>77825</v>
      </c>
      <c r="H112" s="42">
        <v>4.2000000000000003E-2</v>
      </c>
      <c r="I112" s="47">
        <v>22912</v>
      </c>
      <c r="J112" s="42">
        <v>-9.7879887329168094E-2</v>
      </c>
      <c r="K112" s="42">
        <v>1.37318105933255E-2</v>
      </c>
      <c r="L112" s="42">
        <v>-9.3670886075949394E-2</v>
      </c>
      <c r="X112" s="48">
        <v>45931</v>
      </c>
      <c r="Y112" s="47">
        <v>1754861</v>
      </c>
      <c r="Z112" s="42">
        <v>4.2000000000000003E-2</v>
      </c>
    </row>
    <row r="113" spans="1:26" ht="15" customHeight="1" x14ac:dyDescent="0.2">
      <c r="A113" s="48">
        <v>45962</v>
      </c>
      <c r="B113" s="47">
        <v>1816342</v>
      </c>
      <c r="C113" s="47">
        <v>1735230</v>
      </c>
      <c r="D113" s="47">
        <v>1502833</v>
      </c>
      <c r="E113" s="47">
        <v>214430</v>
      </c>
      <c r="F113" s="47">
        <v>17967</v>
      </c>
      <c r="G113" s="47">
        <v>81112</v>
      </c>
      <c r="H113" s="42">
        <v>4.4999999999999998E-2</v>
      </c>
      <c r="I113" s="47">
        <v>16049</v>
      </c>
      <c r="J113" s="42">
        <v>-9.7722949597873102E-2</v>
      </c>
      <c r="K113" s="42">
        <v>1.3462961524466801E-2</v>
      </c>
      <c r="L113" s="42">
        <v>8.4197298146402293E-3</v>
      </c>
      <c r="X113" s="48">
        <v>45962</v>
      </c>
      <c r="Y113" s="47">
        <v>1735230</v>
      </c>
      <c r="Z113" s="42">
        <v>4.4999999999999998E-2</v>
      </c>
    </row>
    <row r="114" spans="1:26" ht="15" customHeight="1" x14ac:dyDescent="0.2">
      <c r="A114" s="48">
        <v>45992</v>
      </c>
      <c r="B114" s="47">
        <v>1799927</v>
      </c>
      <c r="C114" s="47">
        <v>1717302</v>
      </c>
      <c r="D114" s="47">
        <v>1487287</v>
      </c>
      <c r="E114" s="47">
        <v>212126</v>
      </c>
      <c r="F114" s="47">
        <v>17889</v>
      </c>
      <c r="G114" s="47">
        <v>82625</v>
      </c>
      <c r="H114" s="42">
        <v>4.5999999999999999E-2</v>
      </c>
      <c r="I114" s="47">
        <v>13339</v>
      </c>
      <c r="J114" s="42">
        <v>-9.7615849196727902E-2</v>
      </c>
      <c r="K114" s="42">
        <v>3.8105358774316298E-3</v>
      </c>
      <c r="L114" s="42">
        <v>-0.103622068409381</v>
      </c>
      <c r="X114" s="48">
        <v>45992</v>
      </c>
      <c r="Y114" s="47">
        <v>1717302</v>
      </c>
      <c r="Z114" s="42">
        <v>4.5999999999999999E-2</v>
      </c>
    </row>
    <row r="115" spans="1:26" ht="15" customHeight="1" x14ac:dyDescent="0.2">
      <c r="A115" s="48">
        <v>46023</v>
      </c>
      <c r="B115" s="47">
        <v>1791778</v>
      </c>
      <c r="C115" s="47">
        <v>1703843</v>
      </c>
      <c r="D115" s="47">
        <v>1476487</v>
      </c>
      <c r="E115" s="47">
        <v>209554</v>
      </c>
      <c r="F115" s="47">
        <v>17802</v>
      </c>
      <c r="G115" s="47">
        <v>87935</v>
      </c>
      <c r="H115" s="42">
        <v>4.9000000000000002E-2</v>
      </c>
      <c r="I115" s="47">
        <v>20742</v>
      </c>
      <c r="J115" s="42">
        <v>-9.6629375083469499E-2</v>
      </c>
      <c r="K115" s="42">
        <v>5.8217890283302999E-3</v>
      </c>
      <c r="L115" s="42">
        <v>-0.14568145310762401</v>
      </c>
      <c r="X115" s="48">
        <v>46023</v>
      </c>
      <c r="Y115" s="47">
        <v>1703843</v>
      </c>
      <c r="Z115" s="42">
        <v>4.9000000000000002E-2</v>
      </c>
    </row>
    <row r="116" spans="1:26" ht="15" customHeight="1" x14ac:dyDescent="0.2">
      <c r="A116" s="48">
        <v>46054</v>
      </c>
      <c r="B116" s="47">
        <v>1777927</v>
      </c>
      <c r="C116" s="47">
        <v>1693935</v>
      </c>
      <c r="D116" s="47">
        <v>1466239</v>
      </c>
      <c r="E116" s="47">
        <v>210010</v>
      </c>
      <c r="F116" s="47">
        <v>17686</v>
      </c>
      <c r="G116" s="47">
        <v>83992</v>
      </c>
      <c r="H116" s="42">
        <v>4.7E-2</v>
      </c>
      <c r="I116" s="47">
        <v>20776</v>
      </c>
      <c r="J116" s="42">
        <v>-0.127926655799321</v>
      </c>
      <c r="K116" s="42">
        <v>8.2654630578105098E-5</v>
      </c>
      <c r="L116" s="42">
        <v>2.7091160767253299E-2</v>
      </c>
      <c r="X116" s="48">
        <v>46054</v>
      </c>
      <c r="Y116" s="47">
        <v>1693935</v>
      </c>
      <c r="Z116" s="42">
        <v>4.7E-2</v>
      </c>
    </row>
    <row r="117" spans="1:26" ht="15" customHeight="1" x14ac:dyDescent="0.2">
      <c r="A117" s="48">
        <v>46082</v>
      </c>
      <c r="B117" s="47">
        <v>1774188</v>
      </c>
      <c r="C117" s="47">
        <v>1698257</v>
      </c>
      <c r="D117" s="47">
        <v>1468415</v>
      </c>
      <c r="E117" s="47">
        <v>212223</v>
      </c>
      <c r="F117" s="47">
        <v>17619</v>
      </c>
      <c r="G117" s="47">
        <v>75931</v>
      </c>
      <c r="H117" s="42">
        <v>4.2999999999999997E-2</v>
      </c>
      <c r="I117" s="47">
        <v>21472</v>
      </c>
      <c r="J117" s="42">
        <v>-0.16310110328560901</v>
      </c>
      <c r="K117" s="42">
        <v>-6.8787931925251599E-4</v>
      </c>
      <c r="L117" s="42">
        <v>-6.3625659587458E-2</v>
      </c>
      <c r="X117" s="48">
        <v>46082</v>
      </c>
      <c r="Y117" s="47">
        <v>1698257</v>
      </c>
      <c r="Z117" s="42">
        <v>4.2999999999999997E-2</v>
      </c>
    </row>
    <row r="118" spans="1:26" ht="15" customHeight="1" x14ac:dyDescent="0.2">
      <c r="A118" s="48">
        <v>46113</v>
      </c>
      <c r="B118" s="47">
        <v>1769814</v>
      </c>
      <c r="C118" s="47">
        <v>1702293</v>
      </c>
      <c r="D118" s="47">
        <v>1465514</v>
      </c>
      <c r="E118" s="47">
        <v>219221</v>
      </c>
      <c r="F118" s="47">
        <v>17558</v>
      </c>
      <c r="G118" s="47">
        <v>67521</v>
      </c>
      <c r="H118" s="42">
        <v>3.7999999999999999E-2</v>
      </c>
      <c r="I118" s="47">
        <v>19093</v>
      </c>
      <c r="J118" s="42">
        <v>-0.171490975127919</v>
      </c>
      <c r="K118" s="42">
        <v>1.92130747617814E-4</v>
      </c>
      <c r="L118" s="42">
        <v>-0.105756170671163</v>
      </c>
      <c r="X118" s="48">
        <v>46113</v>
      </c>
      <c r="Y118" s="47">
        <v>1702293</v>
      </c>
      <c r="Z118" s="42">
        <v>3.7999999999999999E-2</v>
      </c>
    </row>
    <row r="119" spans="1:26" ht="15" customHeight="1" x14ac:dyDescent="0.2">
      <c r="A119" s="48">
        <v>46143</v>
      </c>
      <c r="B119" s="47">
        <v>1801176</v>
      </c>
      <c r="C119" s="47">
        <v>1739878</v>
      </c>
      <c r="D119" s="47">
        <v>1494078</v>
      </c>
      <c r="E119" s="47">
        <v>228309</v>
      </c>
      <c r="F119" s="47">
        <v>17491</v>
      </c>
      <c r="G119" s="47">
        <v>61298</v>
      </c>
      <c r="H119" s="42">
        <v>3.4000000000000002E-2</v>
      </c>
      <c r="I119" s="47">
        <v>18438</v>
      </c>
      <c r="J119" s="42">
        <v>-0.162950116753834</v>
      </c>
      <c r="K119" s="42">
        <v>4.7747472005821301E-3</v>
      </c>
      <c r="L119" s="42">
        <v>-3.2176788620019901E-2</v>
      </c>
      <c r="X119" s="48">
        <v>46143</v>
      </c>
      <c r="Y119" s="47">
        <v>1739878</v>
      </c>
      <c r="Z119" s="42">
        <v>3.4000000000000002E-2</v>
      </c>
    </row>
    <row r="120" spans="1:26" ht="15" customHeight="1" x14ac:dyDescent="0.2">
      <c r="A120" s="48">
        <v>46174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59"/>
  <sheetViews>
    <sheetView topLeftCell="G1" zoomScaleNormal="100" workbookViewId="0">
      <pane ySplit="4" topLeftCell="A5" activePane="bottomLeft" state="frozen"/>
      <selection activeCell="G1" sqref="G1"/>
      <selection pane="bottomLeft" activeCell="T27" sqref="T27"/>
    </sheetView>
  </sheetViews>
  <sheetFormatPr baseColWidth="10" defaultColWidth="8.6640625" defaultRowHeight="15" x14ac:dyDescent="0.2"/>
  <cols>
    <col min="1" max="1" width="14" customWidth="1"/>
    <col min="2" max="2" width="9.6640625" customWidth="1"/>
    <col min="4" max="5" width="21.6640625" customWidth="1"/>
    <col min="6" max="6" width="12.5" customWidth="1"/>
    <col min="7" max="7" width="15.1640625" customWidth="1"/>
    <col min="8" max="9" width="12.6640625" customWidth="1"/>
    <col min="10" max="10" width="14.6640625" customWidth="1"/>
    <col min="11" max="11" width="11.1640625" customWidth="1"/>
    <col min="12" max="12" width="9.1640625" customWidth="1"/>
    <col min="13" max="13" width="10.5" customWidth="1"/>
    <col min="14" max="14" width="11" customWidth="1"/>
    <col min="15" max="15" width="9.1640625" customWidth="1"/>
  </cols>
  <sheetData>
    <row r="1" spans="1:14" ht="15.75" customHeight="1" x14ac:dyDescent="0.2">
      <c r="A1" s="33" t="s">
        <v>891</v>
      </c>
    </row>
    <row r="2" spans="1:14" ht="15" customHeight="1" x14ac:dyDescent="0.2">
      <c r="A2" s="34" t="s">
        <v>892</v>
      </c>
    </row>
    <row r="3" spans="1:14" ht="15" customHeight="1" x14ac:dyDescent="0.2">
      <c r="A3" s="35" t="s">
        <v>893</v>
      </c>
    </row>
    <row r="5" spans="1:14" ht="15" customHeight="1" x14ac:dyDescent="0.2"/>
    <row r="6" spans="1:14" ht="15" customHeight="1" x14ac:dyDescent="0.2">
      <c r="B6" s="49" t="s">
        <v>894</v>
      </c>
    </row>
    <row r="7" spans="1:14" ht="15" customHeight="1" x14ac:dyDescent="0.2">
      <c r="B7" s="50" t="s">
        <v>895</v>
      </c>
    </row>
    <row r="8" spans="1:14" ht="15" customHeight="1" x14ac:dyDescent="0.2"/>
    <row r="9" spans="1:14" ht="15" customHeight="1" x14ac:dyDescent="0.2">
      <c r="D9" s="50">
        <v>742.49563120755602</v>
      </c>
      <c r="H9" s="90" t="s">
        <v>896</v>
      </c>
      <c r="I9" s="90"/>
      <c r="J9" s="90"/>
      <c r="K9" s="90"/>
    </row>
    <row r="10" spans="1:14" ht="15" customHeight="1" x14ac:dyDescent="0.2">
      <c r="B10" s="51" t="s">
        <v>384</v>
      </c>
      <c r="C10" s="51" t="s">
        <v>897</v>
      </c>
      <c r="D10" s="51" t="s">
        <v>898</v>
      </c>
      <c r="E10" s="51" t="s">
        <v>899</v>
      </c>
      <c r="F10" s="51" t="s">
        <v>900</v>
      </c>
      <c r="G10" s="51" t="s">
        <v>901</v>
      </c>
      <c r="H10" s="51" t="s">
        <v>902</v>
      </c>
      <c r="I10" s="51" t="s">
        <v>903</v>
      </c>
      <c r="J10" s="51" t="s">
        <v>904</v>
      </c>
      <c r="K10" s="51" t="s">
        <v>905</v>
      </c>
      <c r="L10" s="51" t="s">
        <v>906</v>
      </c>
      <c r="M10" s="51" t="s">
        <v>907</v>
      </c>
      <c r="N10" s="51" t="s">
        <v>908</v>
      </c>
    </row>
    <row r="11" spans="1:14" ht="15" customHeight="1" x14ac:dyDescent="0.2">
      <c r="B11" s="52" t="s">
        <v>20</v>
      </c>
      <c r="C11" s="53">
        <v>42005</v>
      </c>
      <c r="D11" s="50">
        <v>737.14247793483298</v>
      </c>
      <c r="E11" s="50" t="s">
        <v>909</v>
      </c>
      <c r="F11" s="50">
        <v>102.2</v>
      </c>
      <c r="G11" s="50" t="s">
        <v>909</v>
      </c>
      <c r="L11" s="42">
        <v>-8.9999999999999993E-3</v>
      </c>
      <c r="M11" s="32">
        <v>99.3</v>
      </c>
      <c r="N11" s="50">
        <v>74</v>
      </c>
    </row>
    <row r="12" spans="1:14" ht="15" customHeight="1" x14ac:dyDescent="0.2">
      <c r="C12" s="53">
        <v>42036</v>
      </c>
      <c r="D12" s="50">
        <v>730.24089189727295</v>
      </c>
      <c r="E12" s="50" t="s">
        <v>909</v>
      </c>
      <c r="F12" s="50">
        <v>100.6</v>
      </c>
      <c r="G12" s="50" t="s">
        <v>909</v>
      </c>
      <c r="L12" s="42">
        <v>-4.0000000000000001E-3</v>
      </c>
      <c r="M12" s="32">
        <v>99.5</v>
      </c>
      <c r="N12" s="50">
        <v>74.2</v>
      </c>
    </row>
    <row r="13" spans="1:14" ht="15" customHeight="1" x14ac:dyDescent="0.2">
      <c r="C13" s="53">
        <v>42064</v>
      </c>
      <c r="D13" s="50">
        <v>744.97312363129595</v>
      </c>
      <c r="E13" s="50" t="s">
        <v>909</v>
      </c>
      <c r="F13" s="50">
        <v>103.4</v>
      </c>
      <c r="G13" s="50" t="s">
        <v>909</v>
      </c>
      <c r="L13" s="42">
        <v>1E-3</v>
      </c>
      <c r="M13" s="32">
        <v>100.5</v>
      </c>
      <c r="N13" s="50">
        <v>74.900000000000006</v>
      </c>
    </row>
    <row r="14" spans="1:14" ht="15" customHeight="1" x14ac:dyDescent="0.2">
      <c r="C14" s="53">
        <v>42095</v>
      </c>
      <c r="D14" s="50">
        <v>742.58411307983295</v>
      </c>
      <c r="E14" s="50" t="s">
        <v>909</v>
      </c>
      <c r="F14" s="50">
        <v>102.6</v>
      </c>
      <c r="G14" s="50" t="s">
        <v>909</v>
      </c>
      <c r="L14" s="42">
        <v>-1E-3</v>
      </c>
      <c r="M14" s="32">
        <v>100.6</v>
      </c>
      <c r="N14" s="50">
        <v>75</v>
      </c>
    </row>
    <row r="15" spans="1:14" ht="15" customHeight="1" x14ac:dyDescent="0.2">
      <c r="C15" s="53">
        <v>42125</v>
      </c>
      <c r="D15" s="50">
        <v>741.38960780410105</v>
      </c>
      <c r="E15" s="50" t="s">
        <v>909</v>
      </c>
      <c r="F15" s="50">
        <v>102.6</v>
      </c>
      <c r="G15" s="50" t="s">
        <v>909</v>
      </c>
      <c r="L15" s="42">
        <v>0</v>
      </c>
      <c r="M15" s="32">
        <v>101</v>
      </c>
      <c r="N15" s="50">
        <v>75.3</v>
      </c>
    </row>
    <row r="16" spans="1:14" ht="15" customHeight="1" x14ac:dyDescent="0.2">
      <c r="C16" s="53">
        <v>42156</v>
      </c>
      <c r="D16" s="50">
        <v>748.95480788373504</v>
      </c>
      <c r="E16" s="50" t="s">
        <v>909</v>
      </c>
      <c r="F16" s="50">
        <v>105</v>
      </c>
      <c r="G16" s="50" t="s">
        <v>909</v>
      </c>
      <c r="L16" s="42">
        <v>0</v>
      </c>
      <c r="M16" s="32">
        <v>100.6</v>
      </c>
      <c r="N16" s="50">
        <v>75</v>
      </c>
    </row>
    <row r="17" spans="2:14" ht="15" customHeight="1" x14ac:dyDescent="0.2">
      <c r="C17" s="53">
        <v>42186</v>
      </c>
      <c r="D17" s="50">
        <v>736.87703231800401</v>
      </c>
      <c r="E17" s="50" t="s">
        <v>909</v>
      </c>
      <c r="F17" s="50">
        <v>103.3</v>
      </c>
      <c r="G17" s="50" t="s">
        <v>909</v>
      </c>
      <c r="L17" s="42">
        <v>-4.0000000000000001E-3</v>
      </c>
      <c r="M17" s="32">
        <v>99.8</v>
      </c>
      <c r="N17" s="50">
        <v>74.400000000000006</v>
      </c>
    </row>
    <row r="18" spans="2:14" ht="15" customHeight="1" x14ac:dyDescent="0.2">
      <c r="C18" s="53">
        <v>42217</v>
      </c>
      <c r="D18" s="50">
        <v>739.92965691153995</v>
      </c>
      <c r="E18" s="50" t="s">
        <v>909</v>
      </c>
      <c r="F18" s="50">
        <v>103.2</v>
      </c>
      <c r="G18" s="50" t="s">
        <v>909</v>
      </c>
      <c r="L18" s="42">
        <v>-6.0000000000000001E-3</v>
      </c>
      <c r="M18" s="32">
        <v>99.6</v>
      </c>
      <c r="N18" s="50">
        <v>74.3</v>
      </c>
    </row>
    <row r="19" spans="2:14" ht="15" customHeight="1" x14ac:dyDescent="0.2">
      <c r="C19" s="53">
        <v>42248</v>
      </c>
      <c r="D19" s="50">
        <v>735.94797265910097</v>
      </c>
      <c r="E19" s="50" t="s">
        <v>909</v>
      </c>
      <c r="F19" s="50">
        <v>101.9</v>
      </c>
      <c r="G19" s="50" t="s">
        <v>909</v>
      </c>
      <c r="L19" s="42">
        <v>-8.0000000000000002E-3</v>
      </c>
      <c r="M19" s="32">
        <v>100</v>
      </c>
      <c r="N19" s="50">
        <v>74.599999999999994</v>
      </c>
    </row>
    <row r="20" spans="2:14" ht="15" customHeight="1" x14ac:dyDescent="0.2">
      <c r="C20" s="53">
        <v>42278</v>
      </c>
      <c r="D20" s="50">
        <v>747.22941137434498</v>
      </c>
      <c r="E20" s="50" t="s">
        <v>909</v>
      </c>
      <c r="F20" s="50">
        <v>103.4</v>
      </c>
      <c r="G20" s="50" t="s">
        <v>909</v>
      </c>
      <c r="L20" s="42">
        <v>-8.9999999999999993E-3</v>
      </c>
      <c r="M20" s="32">
        <v>100.1</v>
      </c>
      <c r="N20" s="50">
        <v>74.599999999999994</v>
      </c>
    </row>
    <row r="21" spans="2:14" ht="15" customHeight="1" x14ac:dyDescent="0.2">
      <c r="C21" s="53">
        <v>42309</v>
      </c>
      <c r="D21" s="50">
        <v>755.06005707080806</v>
      </c>
      <c r="E21" s="50" t="s">
        <v>909</v>
      </c>
      <c r="F21" s="50">
        <v>105.8</v>
      </c>
      <c r="G21" s="50" t="s">
        <v>909</v>
      </c>
      <c r="L21" s="42">
        <v>-8.9999999999999993E-3</v>
      </c>
      <c r="M21" s="32">
        <v>99.8</v>
      </c>
      <c r="N21" s="50">
        <v>74.400000000000006</v>
      </c>
    </row>
    <row r="22" spans="2:14" ht="15" customHeight="1" x14ac:dyDescent="0.2">
      <c r="C22" s="53">
        <v>42339</v>
      </c>
      <c r="D22" s="50">
        <v>749.61842192580798</v>
      </c>
      <c r="E22" s="50" t="s">
        <v>909</v>
      </c>
      <c r="F22" s="50">
        <v>104.3</v>
      </c>
      <c r="G22" s="50" t="s">
        <v>909</v>
      </c>
      <c r="L22" s="42">
        <v>-6.0000000000000001E-3</v>
      </c>
      <c r="M22" s="32">
        <v>99.2</v>
      </c>
      <c r="N22" s="50">
        <v>74</v>
      </c>
    </row>
    <row r="23" spans="2:14" ht="15" customHeight="1" x14ac:dyDescent="0.2">
      <c r="B23" s="52" t="s">
        <v>21</v>
      </c>
      <c r="C23" s="53">
        <v>42370</v>
      </c>
      <c r="D23" s="50">
        <v>749.35297630897901</v>
      </c>
      <c r="E23" s="50">
        <v>100</v>
      </c>
      <c r="F23" s="50">
        <v>101.7</v>
      </c>
      <c r="G23" s="50">
        <v>101.7</v>
      </c>
      <c r="H23" s="54">
        <v>100.923553595901</v>
      </c>
      <c r="I23" s="54">
        <v>102.460460503452</v>
      </c>
      <c r="J23" s="42">
        <v>1.6564638098667501E-2</v>
      </c>
      <c r="K23" s="42">
        <v>2.4762740018818001E-2</v>
      </c>
      <c r="L23" s="42">
        <v>-8.0000000000000002E-3</v>
      </c>
      <c r="M23" s="32">
        <v>98.5</v>
      </c>
      <c r="N23" s="50">
        <v>73.400000000000006</v>
      </c>
    </row>
    <row r="24" spans="2:14" ht="15" customHeight="1" x14ac:dyDescent="0.2">
      <c r="C24" s="53">
        <v>42401</v>
      </c>
      <c r="D24" s="50">
        <v>750.14931315946603</v>
      </c>
      <c r="E24" s="50">
        <v>100.1</v>
      </c>
      <c r="F24" s="50">
        <v>102.7</v>
      </c>
      <c r="G24" s="50">
        <v>102.2</v>
      </c>
      <c r="H24" s="54">
        <v>101.030804981231</v>
      </c>
      <c r="I24" s="54">
        <v>102.882693463575</v>
      </c>
      <c r="J24" s="42">
        <v>2.7262813522355399E-2</v>
      </c>
      <c r="K24" s="42">
        <v>4.1848695255938498E-2</v>
      </c>
      <c r="L24" s="42">
        <v>-1.4E-2</v>
      </c>
      <c r="M24" s="32">
        <v>98.2</v>
      </c>
      <c r="N24" s="50">
        <v>73.2</v>
      </c>
    </row>
    <row r="25" spans="2:14" ht="15" customHeight="1" x14ac:dyDescent="0.2">
      <c r="C25" s="53">
        <v>42430</v>
      </c>
      <c r="D25" s="50">
        <v>759.43990974848998</v>
      </c>
      <c r="E25" s="50">
        <v>101.2</v>
      </c>
      <c r="F25" s="50">
        <v>101.9</v>
      </c>
      <c r="G25" s="50">
        <v>102.1</v>
      </c>
      <c r="H25" s="54">
        <v>102.282071143419</v>
      </c>
      <c r="I25" s="54">
        <v>103.524363505485</v>
      </c>
      <c r="J25" s="42">
        <v>1.9419205415998501E-2</v>
      </c>
      <c r="K25" s="42">
        <v>3.7049039080364797E-2</v>
      </c>
      <c r="L25" s="42">
        <v>-1.7000000000000001E-2</v>
      </c>
      <c r="M25" s="32">
        <v>98.8</v>
      </c>
      <c r="N25" s="50">
        <v>73.7</v>
      </c>
    </row>
    <row r="26" spans="2:14" ht="15" customHeight="1" x14ac:dyDescent="0.2">
      <c r="C26" s="53">
        <v>42461</v>
      </c>
      <c r="D26" s="50">
        <v>747.62757979958894</v>
      </c>
      <c r="E26" s="50">
        <v>98.4</v>
      </c>
      <c r="F26" s="50">
        <v>100.7</v>
      </c>
      <c r="G26" s="50">
        <v>101.7</v>
      </c>
      <c r="H26" s="54">
        <v>100.69117559435099</v>
      </c>
      <c r="I26" s="54">
        <v>101.81109766870701</v>
      </c>
      <c r="J26" s="42">
        <v>6.7917783735478299E-3</v>
      </c>
      <c r="K26" s="42">
        <v>2.4203233340333499E-2</v>
      </c>
      <c r="L26" s="42">
        <v>-1.7000000000000001E-2</v>
      </c>
      <c r="M26" s="32">
        <v>98.9</v>
      </c>
      <c r="N26" s="50">
        <v>73.7</v>
      </c>
    </row>
    <row r="27" spans="2:14" ht="15" customHeight="1" x14ac:dyDescent="0.2">
      <c r="C27" s="53">
        <v>42491</v>
      </c>
      <c r="D27" s="50">
        <v>757.31634481385595</v>
      </c>
      <c r="E27" s="50">
        <v>101.3</v>
      </c>
      <c r="F27" s="50">
        <v>102.1</v>
      </c>
      <c r="G27" s="50">
        <v>101.8</v>
      </c>
      <c r="H27" s="54">
        <v>101.996067449205</v>
      </c>
      <c r="I27" s="54">
        <v>102.92236876811801</v>
      </c>
      <c r="J27" s="42">
        <v>2.1482277121375001E-2</v>
      </c>
      <c r="K27" s="42">
        <v>4.0205984848650698E-2</v>
      </c>
      <c r="L27" s="42">
        <v>-1.7999999999999999E-2</v>
      </c>
      <c r="M27" s="32">
        <v>99.1</v>
      </c>
      <c r="N27" s="50">
        <v>73.900000000000006</v>
      </c>
    </row>
    <row r="28" spans="2:14" ht="15" customHeight="1" x14ac:dyDescent="0.2">
      <c r="C28" s="53">
        <v>42522</v>
      </c>
      <c r="D28" s="50">
        <v>754.66188864556398</v>
      </c>
      <c r="E28" s="50">
        <v>99.6</v>
      </c>
      <c r="F28" s="50">
        <v>100.8</v>
      </c>
      <c r="G28" s="50">
        <v>101.6</v>
      </c>
      <c r="H28" s="54">
        <v>101.638562831437</v>
      </c>
      <c r="I28" s="54">
        <v>102.66521498124899</v>
      </c>
      <c r="J28" s="42">
        <v>7.6200602516391901E-3</v>
      </c>
      <c r="K28" s="42">
        <v>2.4004126271991E-2</v>
      </c>
      <c r="L28" s="42">
        <v>-1.6E-2</v>
      </c>
      <c r="M28" s="32">
        <v>99</v>
      </c>
      <c r="N28" s="50">
        <v>73.8</v>
      </c>
    </row>
    <row r="29" spans="2:14" ht="15" customHeight="1" x14ac:dyDescent="0.2">
      <c r="C29" s="53">
        <v>42552</v>
      </c>
      <c r="D29" s="50">
        <v>742.45139027141795</v>
      </c>
      <c r="E29" s="50">
        <v>98.4</v>
      </c>
      <c r="F29" s="50">
        <v>100.8</v>
      </c>
      <c r="G29" s="50">
        <v>101.5</v>
      </c>
      <c r="H29" s="54">
        <v>99.994041589703897</v>
      </c>
      <c r="I29" s="54">
        <v>101.72333834151</v>
      </c>
      <c r="J29" s="42">
        <v>7.5648414985589598E-3</v>
      </c>
      <c r="K29" s="42">
        <v>2.29084685264558E-2</v>
      </c>
      <c r="L29" s="42">
        <v>-1.4999999999999999E-2</v>
      </c>
      <c r="M29" s="32">
        <v>98.3</v>
      </c>
      <c r="N29" s="50">
        <v>73.3</v>
      </c>
    </row>
    <row r="30" spans="2:14" ht="15" customHeight="1" x14ac:dyDescent="0.2">
      <c r="C30" s="53">
        <v>42583</v>
      </c>
      <c r="D30" s="50">
        <v>752.93649213617402</v>
      </c>
      <c r="E30" s="50">
        <v>101.4</v>
      </c>
      <c r="F30" s="50">
        <v>101.8</v>
      </c>
      <c r="G30" s="50">
        <v>101.5</v>
      </c>
      <c r="H30" s="54">
        <v>101.406184829887</v>
      </c>
      <c r="I30" s="54">
        <v>103.370218990711</v>
      </c>
      <c r="J30" s="42">
        <v>1.7578475336322799E-2</v>
      </c>
      <c r="K30" s="42">
        <v>3.3074594250073898E-2</v>
      </c>
      <c r="L30" s="42">
        <v>-1.4999999999999999E-2</v>
      </c>
      <c r="M30" s="32">
        <v>98.1</v>
      </c>
      <c r="N30" s="50">
        <v>73.099999999999994</v>
      </c>
    </row>
    <row r="31" spans="2:14" ht="15" customHeight="1" x14ac:dyDescent="0.2">
      <c r="C31" s="53">
        <v>42614</v>
      </c>
      <c r="D31" s="50">
        <v>746.43307452385704</v>
      </c>
      <c r="E31" s="50">
        <v>99.1</v>
      </c>
      <c r="F31" s="50">
        <v>101.4</v>
      </c>
      <c r="G31" s="50">
        <v>101.5</v>
      </c>
      <c r="H31" s="54">
        <v>100.530298516356</v>
      </c>
      <c r="I31" s="54">
        <v>101.44328810934</v>
      </c>
      <c r="J31" s="42">
        <v>1.4247069431920801E-2</v>
      </c>
      <c r="K31" s="42">
        <v>2.3458193170454899E-2</v>
      </c>
      <c r="L31" s="42">
        <v>-8.9999999999999993E-3</v>
      </c>
      <c r="M31" s="32">
        <v>99.1</v>
      </c>
      <c r="N31" s="50">
        <v>73.900000000000006</v>
      </c>
    </row>
    <row r="32" spans="2:14" ht="15" customHeight="1" x14ac:dyDescent="0.2">
      <c r="C32" s="53">
        <v>42644</v>
      </c>
      <c r="D32" s="50">
        <v>748.82208507532005</v>
      </c>
      <c r="E32" s="50">
        <v>100.3</v>
      </c>
      <c r="F32" s="50">
        <v>100.2</v>
      </c>
      <c r="G32" s="50">
        <v>101.4</v>
      </c>
      <c r="H32" s="54">
        <v>100.852052672347</v>
      </c>
      <c r="I32" s="54">
        <v>101.358846906881</v>
      </c>
      <c r="J32" s="42">
        <v>2.1314387211368601E-3</v>
      </c>
      <c r="K32" s="42">
        <v>7.16727509661985E-3</v>
      </c>
      <c r="L32" s="42">
        <v>-5.0000000000000001E-3</v>
      </c>
      <c r="M32" s="32">
        <v>99.5</v>
      </c>
      <c r="N32" s="50">
        <v>74.2</v>
      </c>
    </row>
    <row r="33" spans="2:14" ht="15" customHeight="1" x14ac:dyDescent="0.2">
      <c r="C33" s="53">
        <v>42675</v>
      </c>
      <c r="D33" s="50">
        <v>770.455902846904</v>
      </c>
      <c r="E33" s="50">
        <v>102.9</v>
      </c>
      <c r="F33" s="50">
        <v>102</v>
      </c>
      <c r="G33" s="50">
        <v>101.4</v>
      </c>
      <c r="H33" s="54">
        <v>103.765715307156</v>
      </c>
      <c r="I33" s="54">
        <v>104.182445087506</v>
      </c>
      <c r="J33" s="42">
        <v>2.0390226753383801E-2</v>
      </c>
      <c r="K33" s="42">
        <v>2.24350969472784E-2</v>
      </c>
      <c r="L33" s="42">
        <v>-2E-3</v>
      </c>
      <c r="M33" s="32">
        <v>99.6</v>
      </c>
      <c r="N33" s="50">
        <v>74.2</v>
      </c>
    </row>
    <row r="34" spans="2:14" ht="15" customHeight="1" x14ac:dyDescent="0.2">
      <c r="C34" s="53">
        <v>42705</v>
      </c>
      <c r="D34" s="50">
        <v>774.83575552458694</v>
      </c>
      <c r="E34" s="50">
        <v>100.6</v>
      </c>
      <c r="F34" s="50">
        <v>103.4</v>
      </c>
      <c r="G34" s="50">
        <v>101.6</v>
      </c>
      <c r="H34" s="54">
        <v>104.355597926473</v>
      </c>
      <c r="I34" s="54">
        <v>104.985510992428</v>
      </c>
      <c r="J34" s="42">
        <v>3.3640226628895098E-2</v>
      </c>
      <c r="K34" s="42">
        <v>3.1577072483927299E-2</v>
      </c>
      <c r="L34" s="42">
        <v>2E-3</v>
      </c>
      <c r="M34" s="32">
        <v>99.4</v>
      </c>
      <c r="N34" s="50">
        <v>74.099999999999994</v>
      </c>
    </row>
    <row r="35" spans="2:14" ht="15" customHeight="1" x14ac:dyDescent="0.2">
      <c r="B35" s="52" t="s">
        <v>22</v>
      </c>
      <c r="C35" s="53">
        <v>42736</v>
      </c>
      <c r="D35" s="50">
        <v>782.40095560422105</v>
      </c>
      <c r="E35" s="50">
        <v>101</v>
      </c>
      <c r="F35" s="50">
        <v>104.4</v>
      </c>
      <c r="G35" s="50">
        <v>104.4</v>
      </c>
      <c r="H35" s="54">
        <v>105.374486087112</v>
      </c>
      <c r="I35" s="54">
        <v>106.117307237776</v>
      </c>
      <c r="J35" s="42">
        <v>4.4102019128586599E-2</v>
      </c>
      <c r="K35" s="42">
        <v>3.4788918858857001E-2</v>
      </c>
      <c r="L35" s="42">
        <v>8.9999999999999993E-3</v>
      </c>
      <c r="M35" s="32">
        <v>99.3</v>
      </c>
      <c r="N35" s="50">
        <v>74.099999999999994</v>
      </c>
    </row>
    <row r="36" spans="2:14" ht="15" customHeight="1" x14ac:dyDescent="0.2">
      <c r="C36" s="53">
        <v>42767</v>
      </c>
      <c r="D36" s="50">
        <v>782.26823279580594</v>
      </c>
      <c r="E36" s="50">
        <v>100</v>
      </c>
      <c r="F36" s="50">
        <v>104.3</v>
      </c>
      <c r="G36" s="50">
        <v>104.4</v>
      </c>
      <c r="H36" s="54">
        <v>105.35661085622399</v>
      </c>
      <c r="I36" s="54">
        <v>105.886041061531</v>
      </c>
      <c r="J36" s="42">
        <v>4.2816702052370897E-2</v>
      </c>
      <c r="K36" s="42">
        <v>2.84188383159476E-2</v>
      </c>
      <c r="L36" s="42">
        <v>1.4E-2</v>
      </c>
      <c r="M36" s="32">
        <v>99.5</v>
      </c>
      <c r="N36" s="50">
        <v>74.2</v>
      </c>
    </row>
    <row r="37" spans="2:14" ht="15" customHeight="1" x14ac:dyDescent="0.2">
      <c r="C37" s="53">
        <v>42795</v>
      </c>
      <c r="D37" s="50">
        <v>799.25675227287797</v>
      </c>
      <c r="E37" s="50">
        <v>102.2</v>
      </c>
      <c r="F37" s="50">
        <v>105.2</v>
      </c>
      <c r="G37" s="50">
        <v>104.7</v>
      </c>
      <c r="H37" s="54">
        <v>107.644640409939</v>
      </c>
      <c r="I37" s="54">
        <v>107.752392802741</v>
      </c>
      <c r="J37" s="42">
        <v>5.2429220552254498E-2</v>
      </c>
      <c r="K37" s="42">
        <v>4.0978457519539803E-2</v>
      </c>
      <c r="L37" s="42">
        <v>1.0999999999999999E-2</v>
      </c>
      <c r="M37" s="32">
        <v>99.9</v>
      </c>
      <c r="N37" s="50">
        <v>74.5</v>
      </c>
    </row>
    <row r="38" spans="2:14" ht="15" customHeight="1" x14ac:dyDescent="0.2">
      <c r="C38" s="53">
        <v>42826</v>
      </c>
      <c r="D38" s="50">
        <v>784.92268896409905</v>
      </c>
      <c r="E38" s="50">
        <v>98.2</v>
      </c>
      <c r="F38" s="50">
        <v>105</v>
      </c>
      <c r="G38" s="50">
        <v>104.7</v>
      </c>
      <c r="H38" s="54">
        <v>105.714115473992</v>
      </c>
      <c r="I38" s="54">
        <v>105.397921708865</v>
      </c>
      <c r="J38" s="42">
        <v>4.9884608556719501E-2</v>
      </c>
      <c r="K38" s="42">
        <v>3.5389160312346603E-2</v>
      </c>
      <c r="L38" s="42">
        <v>1.4E-2</v>
      </c>
      <c r="M38" s="32">
        <v>100.3</v>
      </c>
      <c r="N38" s="50">
        <v>74.8</v>
      </c>
    </row>
    <row r="39" spans="2:14" ht="15" customHeight="1" x14ac:dyDescent="0.2">
      <c r="C39" s="53">
        <v>42856</v>
      </c>
      <c r="D39" s="50">
        <v>799.65492069812206</v>
      </c>
      <c r="E39" s="50">
        <v>101.9</v>
      </c>
      <c r="F39" s="50">
        <v>105.6</v>
      </c>
      <c r="G39" s="50">
        <v>104.9</v>
      </c>
      <c r="H39" s="54">
        <v>107.69826610260399</v>
      </c>
      <c r="I39" s="54">
        <v>107.483299503597</v>
      </c>
      <c r="J39" s="42">
        <v>5.5906063792499301E-2</v>
      </c>
      <c r="K39" s="42">
        <v>4.4417471604846E-2</v>
      </c>
      <c r="L39" s="42">
        <v>1.0999999999999999E-2</v>
      </c>
      <c r="M39" s="32">
        <v>100.2</v>
      </c>
      <c r="N39" s="50">
        <v>74.7</v>
      </c>
    </row>
    <row r="40" spans="2:14" ht="15" customHeight="1" x14ac:dyDescent="0.2">
      <c r="C40" s="53">
        <v>42887</v>
      </c>
      <c r="D40" s="50">
        <v>797.00046452982895</v>
      </c>
      <c r="E40" s="50">
        <v>99.7</v>
      </c>
      <c r="F40" s="50">
        <v>105.6</v>
      </c>
      <c r="G40" s="50">
        <v>105</v>
      </c>
      <c r="H40" s="54">
        <v>107.34076148483599</v>
      </c>
      <c r="I40" s="54">
        <v>107.663752743065</v>
      </c>
      <c r="J40" s="42">
        <v>5.6102708406612599E-2</v>
      </c>
      <c r="K40" s="42">
        <v>4.8761378755325401E-2</v>
      </c>
      <c r="L40" s="42">
        <v>7.0000000000000001E-3</v>
      </c>
      <c r="M40" s="32">
        <v>99.7</v>
      </c>
      <c r="N40" s="50">
        <v>74.3</v>
      </c>
    </row>
    <row r="41" spans="2:14" ht="15" customHeight="1" x14ac:dyDescent="0.2">
      <c r="C41" s="53">
        <v>42917</v>
      </c>
      <c r="D41" s="50">
        <v>783.72818368836704</v>
      </c>
      <c r="E41" s="50">
        <v>98.3</v>
      </c>
      <c r="F41" s="50">
        <v>105.6</v>
      </c>
      <c r="G41" s="50">
        <v>105.1</v>
      </c>
      <c r="H41" s="54">
        <v>105.553238395996</v>
      </c>
      <c r="I41" s="54">
        <v>106.619432723228</v>
      </c>
      <c r="J41" s="42">
        <v>5.5595280657847697E-2</v>
      </c>
      <c r="K41" s="42">
        <v>4.7217540335166501E-2</v>
      </c>
      <c r="L41" s="42">
        <v>8.0000000000000002E-3</v>
      </c>
      <c r="M41" s="32">
        <v>99</v>
      </c>
      <c r="N41" s="50">
        <v>73.8</v>
      </c>
    </row>
    <row r="42" spans="2:14" ht="15" customHeight="1" x14ac:dyDescent="0.2">
      <c r="C42" s="53">
        <v>42948</v>
      </c>
      <c r="D42" s="50">
        <v>798.72586103922004</v>
      </c>
      <c r="E42" s="50">
        <v>101.9</v>
      </c>
      <c r="F42" s="50">
        <v>106.1</v>
      </c>
      <c r="G42" s="50">
        <v>105.2</v>
      </c>
      <c r="H42" s="54">
        <v>107.573139486385</v>
      </c>
      <c r="I42" s="54">
        <v>108.659736854934</v>
      </c>
      <c r="J42" s="42">
        <v>6.0814383923849802E-2</v>
      </c>
      <c r="K42" s="42">
        <v>5.03112712117324E-2</v>
      </c>
      <c r="L42" s="42">
        <v>0.01</v>
      </c>
      <c r="M42" s="32">
        <v>99</v>
      </c>
      <c r="N42" s="50">
        <v>73.8</v>
      </c>
    </row>
    <row r="43" spans="2:14" ht="15" customHeight="1" x14ac:dyDescent="0.2">
      <c r="C43" s="53">
        <v>42979</v>
      </c>
      <c r="D43" s="50">
        <v>790.76249253434196</v>
      </c>
      <c r="E43" s="50">
        <v>99</v>
      </c>
      <c r="F43" s="50">
        <v>105.9</v>
      </c>
      <c r="G43" s="50">
        <v>105.3</v>
      </c>
      <c r="H43" s="54">
        <v>106.500625633081</v>
      </c>
      <c r="I43" s="54">
        <v>105.97077177420999</v>
      </c>
      <c r="J43" s="42">
        <v>5.9388335704125203E-2</v>
      </c>
      <c r="K43" s="42">
        <v>4.4761672292036501E-2</v>
      </c>
      <c r="L43" s="42">
        <v>1.4E-2</v>
      </c>
      <c r="M43" s="32">
        <v>100.5</v>
      </c>
      <c r="N43" s="50">
        <v>74.900000000000006</v>
      </c>
    </row>
    <row r="44" spans="2:14" ht="15" customHeight="1" x14ac:dyDescent="0.2">
      <c r="C44" s="53">
        <v>43009</v>
      </c>
      <c r="D44" s="50">
        <v>798.19496980556096</v>
      </c>
      <c r="E44" s="50">
        <v>100.9</v>
      </c>
      <c r="F44" s="50">
        <v>106.6</v>
      </c>
      <c r="G44" s="50">
        <v>105.4</v>
      </c>
      <c r="H44" s="54">
        <v>107.501638562831</v>
      </c>
      <c r="I44" s="54">
        <v>106.542753778822</v>
      </c>
      <c r="J44" s="42">
        <v>6.5934065934065894E-2</v>
      </c>
      <c r="K44" s="42">
        <v>5.12170275483885E-2</v>
      </c>
      <c r="L44" s="42">
        <v>1.4E-2</v>
      </c>
      <c r="M44" s="32">
        <v>100.9</v>
      </c>
      <c r="N44" s="50">
        <v>75.3</v>
      </c>
    </row>
    <row r="45" spans="2:14" ht="15" customHeight="1" x14ac:dyDescent="0.2">
      <c r="C45" s="53">
        <v>43040</v>
      </c>
      <c r="D45" s="50">
        <v>821.55418408653497</v>
      </c>
      <c r="E45" s="50">
        <v>102.9</v>
      </c>
      <c r="F45" s="50">
        <v>106.6</v>
      </c>
      <c r="G45" s="50">
        <v>105.6</v>
      </c>
      <c r="H45" s="54">
        <v>110.64767919918999</v>
      </c>
      <c r="I45" s="54">
        <v>109.55215762296</v>
      </c>
      <c r="J45" s="42">
        <v>6.6322136089577793E-2</v>
      </c>
      <c r="K45" s="42">
        <v>5.1599739733311403E-2</v>
      </c>
      <c r="L45" s="42">
        <v>1.4E-2</v>
      </c>
      <c r="M45" s="32">
        <v>101</v>
      </c>
      <c r="N45" s="50">
        <v>75.3</v>
      </c>
    </row>
    <row r="46" spans="2:14" ht="15" customHeight="1" x14ac:dyDescent="0.2">
      <c r="C46" s="53">
        <v>43070</v>
      </c>
      <c r="D46" s="50">
        <v>792.75333466056099</v>
      </c>
      <c r="E46" s="50">
        <v>96.5</v>
      </c>
      <c r="F46" s="50">
        <v>102.3</v>
      </c>
      <c r="G46" s="50">
        <v>105.3</v>
      </c>
      <c r="H46" s="54">
        <v>106.76875409640699</v>
      </c>
      <c r="I46" s="54">
        <v>106.13196232247201</v>
      </c>
      <c r="J46" s="42">
        <v>2.3124357656731698E-2</v>
      </c>
      <c r="K46" s="42">
        <v>1.0992448277402899E-2</v>
      </c>
      <c r="L46" s="42">
        <v>1.2E-2</v>
      </c>
      <c r="M46" s="32">
        <v>100.6</v>
      </c>
      <c r="N46" s="50">
        <v>75</v>
      </c>
    </row>
    <row r="47" spans="2:14" ht="15" customHeight="1" x14ac:dyDescent="0.2">
      <c r="B47" s="52" t="s">
        <v>23</v>
      </c>
      <c r="C47" s="53">
        <v>43101</v>
      </c>
      <c r="D47" s="50">
        <v>821.421461278121</v>
      </c>
      <c r="E47" s="50">
        <v>103.6</v>
      </c>
      <c r="F47" s="50">
        <v>105</v>
      </c>
      <c r="G47" s="50">
        <v>105</v>
      </c>
      <c r="H47" s="54">
        <v>110.629803968301</v>
      </c>
      <c r="I47" s="54">
        <v>110.189047777193</v>
      </c>
      <c r="J47" s="42">
        <v>4.98727735368956E-2</v>
      </c>
      <c r="K47" s="42">
        <v>3.8449825456870201E-2</v>
      </c>
      <c r="L47" s="42">
        <v>1.0999999999999999E-2</v>
      </c>
      <c r="M47" s="32">
        <v>100.4</v>
      </c>
      <c r="N47" s="50">
        <v>74.900000000000006</v>
      </c>
    </row>
    <row r="48" spans="2:14" ht="15" customHeight="1" x14ac:dyDescent="0.2">
      <c r="C48" s="53">
        <v>43132</v>
      </c>
      <c r="D48" s="50">
        <v>813.32536996482804</v>
      </c>
      <c r="E48" s="50">
        <v>99</v>
      </c>
      <c r="F48" s="50">
        <v>104</v>
      </c>
      <c r="G48" s="50">
        <v>104.5</v>
      </c>
      <c r="H48" s="54">
        <v>109.53941488410899</v>
      </c>
      <c r="I48" s="54">
        <v>109.21177954547299</v>
      </c>
      <c r="J48" s="42">
        <v>3.9701391245334103E-2</v>
      </c>
      <c r="K48" s="42">
        <v>3.14497929021171E-2</v>
      </c>
      <c r="L48" s="42">
        <v>8.0000000000000002E-3</v>
      </c>
      <c r="M48" s="32">
        <v>100.3</v>
      </c>
      <c r="N48" s="50">
        <v>74.8</v>
      </c>
    </row>
    <row r="49" spans="2:14" ht="15" customHeight="1" x14ac:dyDescent="0.2">
      <c r="C49" s="53">
        <v>43160</v>
      </c>
      <c r="D49" s="50">
        <v>829.91572101665702</v>
      </c>
      <c r="E49" s="50">
        <v>102.03</v>
      </c>
      <c r="F49" s="50">
        <v>103.8</v>
      </c>
      <c r="G49" s="50">
        <v>104.3</v>
      </c>
      <c r="H49" s="54">
        <v>111.77381874515901</v>
      </c>
      <c r="I49" s="54">
        <v>110.776827299464</v>
      </c>
      <c r="J49" s="42">
        <v>3.8359349053470597E-2</v>
      </c>
      <c r="K49" s="42">
        <v>2.7061670676034301E-2</v>
      </c>
      <c r="L49" s="42">
        <v>1.0999999999999999E-2</v>
      </c>
      <c r="M49" s="32">
        <v>100.9</v>
      </c>
      <c r="N49" s="50">
        <v>75.3</v>
      </c>
    </row>
    <row r="50" spans="2:14" ht="15" customHeight="1" x14ac:dyDescent="0.2">
      <c r="C50" s="53">
        <v>43191</v>
      </c>
      <c r="D50" s="50">
        <v>825.53586833897396</v>
      </c>
      <c r="E50" s="50">
        <v>99.5</v>
      </c>
      <c r="F50" s="50">
        <v>105.2</v>
      </c>
      <c r="G50" s="50">
        <v>104.5</v>
      </c>
      <c r="H50" s="54">
        <v>111.183936125842</v>
      </c>
      <c r="I50" s="54">
        <v>109.325404253532</v>
      </c>
      <c r="J50" s="42">
        <v>5.1741630030436102E-2</v>
      </c>
      <c r="K50" s="42">
        <v>3.8244452152454297E-2</v>
      </c>
      <c r="L50" s="42">
        <v>1.2999999999999999E-2</v>
      </c>
      <c r="M50" s="32">
        <v>101.7</v>
      </c>
      <c r="N50" s="50">
        <v>75.8</v>
      </c>
    </row>
    <row r="51" spans="2:14" ht="15" customHeight="1" x14ac:dyDescent="0.2">
      <c r="C51" s="53">
        <v>43221</v>
      </c>
      <c r="D51" s="50">
        <v>843.05527904970495</v>
      </c>
      <c r="E51" s="50">
        <v>102.1</v>
      </c>
      <c r="F51" s="50">
        <v>105.4</v>
      </c>
      <c r="G51" s="50">
        <v>104.7</v>
      </c>
      <c r="H51" s="54">
        <v>113.54346660311001</v>
      </c>
      <c r="I51" s="54">
        <v>111.208096575035</v>
      </c>
      <c r="J51" s="42">
        <v>5.4273858921161801E-2</v>
      </c>
      <c r="K51" s="42">
        <v>3.4616152032543701E-2</v>
      </c>
      <c r="L51" s="42">
        <v>1.9E-2</v>
      </c>
      <c r="M51" s="32">
        <v>102.1</v>
      </c>
      <c r="N51" s="50">
        <v>76.099999999999994</v>
      </c>
    </row>
    <row r="52" spans="2:14" ht="15" customHeight="1" x14ac:dyDescent="0.2">
      <c r="C52" s="53">
        <v>43252</v>
      </c>
      <c r="D52" s="50">
        <v>832.96834561019296</v>
      </c>
      <c r="E52" s="50">
        <v>98.8</v>
      </c>
      <c r="F52" s="50">
        <v>104.5</v>
      </c>
      <c r="G52" s="50">
        <v>104.6</v>
      </c>
      <c r="H52" s="54">
        <v>112.184949055592</v>
      </c>
      <c r="I52" s="54">
        <v>109.877521112235</v>
      </c>
      <c r="J52" s="42">
        <v>4.5129059117402302E-2</v>
      </c>
      <c r="K52" s="42">
        <v>2.06338467943381E-2</v>
      </c>
      <c r="L52" s="42">
        <v>2.4E-2</v>
      </c>
      <c r="M52" s="32">
        <v>102.1</v>
      </c>
      <c r="N52" s="50">
        <v>76.099999999999994</v>
      </c>
    </row>
    <row r="53" spans="2:14" ht="15" customHeight="1" x14ac:dyDescent="0.2">
      <c r="C53" s="53">
        <v>43282</v>
      </c>
      <c r="D53" s="50">
        <v>823.67774902116901</v>
      </c>
      <c r="E53" s="50">
        <v>98.9</v>
      </c>
      <c r="F53" s="50">
        <v>105.1</v>
      </c>
      <c r="G53" s="50">
        <v>104.7</v>
      </c>
      <c r="H53" s="54">
        <v>110.933682893404</v>
      </c>
      <c r="I53" s="54">
        <v>109.72668931098301</v>
      </c>
      <c r="J53" s="42">
        <v>5.0973751058424902E-2</v>
      </c>
      <c r="K53" s="42">
        <v>2.9357248832933499E-2</v>
      </c>
      <c r="L53" s="42">
        <v>2.1000000000000001E-2</v>
      </c>
      <c r="M53" s="32">
        <v>101.1</v>
      </c>
      <c r="N53" s="50">
        <v>75.400000000000006</v>
      </c>
    </row>
    <row r="54" spans="2:14" ht="15" customHeight="1" x14ac:dyDescent="0.2">
      <c r="C54" s="53">
        <v>43313</v>
      </c>
      <c r="D54" s="50">
        <v>831.375671909218</v>
      </c>
      <c r="E54" s="50">
        <v>100.9</v>
      </c>
      <c r="F54" s="50">
        <v>104.1</v>
      </c>
      <c r="G54" s="50">
        <v>104.6</v>
      </c>
      <c r="H54" s="54">
        <v>111.970446284931</v>
      </c>
      <c r="I54" s="54">
        <v>110.75217238865601</v>
      </c>
      <c r="J54" s="42">
        <v>4.0877367896311002E-2</v>
      </c>
      <c r="K54" s="42">
        <v>1.9468528791685799E-2</v>
      </c>
      <c r="L54" s="42">
        <v>2.1000000000000001E-2</v>
      </c>
      <c r="M54" s="32">
        <v>101.1</v>
      </c>
      <c r="N54" s="50">
        <v>75.400000000000006</v>
      </c>
    </row>
    <row r="55" spans="2:14" ht="15" customHeight="1" x14ac:dyDescent="0.2">
      <c r="C55" s="53">
        <v>43344</v>
      </c>
      <c r="D55" s="50">
        <v>822.21779812860802</v>
      </c>
      <c r="E55" s="50">
        <v>98.9</v>
      </c>
      <c r="F55" s="50">
        <v>104</v>
      </c>
      <c r="G55" s="50">
        <v>104.6</v>
      </c>
      <c r="H55" s="54">
        <v>110.737055353632</v>
      </c>
      <c r="I55" s="54">
        <v>108.67228199571301</v>
      </c>
      <c r="J55" s="42">
        <v>3.9778449144008098E-2</v>
      </c>
      <c r="K55" s="42">
        <v>2.5422533672591702E-2</v>
      </c>
      <c r="L55" s="42">
        <v>1.4E-2</v>
      </c>
      <c r="M55" s="32">
        <v>101.9</v>
      </c>
      <c r="N55" s="50">
        <v>76</v>
      </c>
    </row>
    <row r="56" spans="2:14" ht="15" customHeight="1" x14ac:dyDescent="0.2">
      <c r="C56" s="53">
        <v>43374</v>
      </c>
      <c r="D56" s="50">
        <v>833.631959652266</v>
      </c>
      <c r="E56" s="50">
        <v>101.4</v>
      </c>
      <c r="F56" s="50">
        <v>104.4</v>
      </c>
      <c r="G56" s="50">
        <v>104.5</v>
      </c>
      <c r="H56" s="54">
        <v>112.27432521003399</v>
      </c>
      <c r="I56" s="54">
        <v>109.53592703418001</v>
      </c>
      <c r="J56" s="42">
        <v>4.4396408380445597E-2</v>
      </c>
      <c r="K56" s="42">
        <v>2.79492208468952E-2</v>
      </c>
      <c r="L56" s="42">
        <v>1.6E-2</v>
      </c>
      <c r="M56" s="32">
        <v>102.5</v>
      </c>
      <c r="N56" s="50">
        <v>76.400000000000006</v>
      </c>
    </row>
    <row r="57" spans="2:14" ht="15" customHeight="1" x14ac:dyDescent="0.2">
      <c r="C57" s="53">
        <v>43405</v>
      </c>
      <c r="D57" s="50">
        <v>831.77384033446106</v>
      </c>
      <c r="E57" s="50">
        <v>99.8</v>
      </c>
      <c r="F57" s="50">
        <v>101.2</v>
      </c>
      <c r="G57" s="50">
        <v>104.2</v>
      </c>
      <c r="H57" s="54">
        <v>112.02407197759599</v>
      </c>
      <c r="I57" s="54">
        <v>109.505446703418</v>
      </c>
      <c r="J57" s="42">
        <v>1.2439418416801301E-2</v>
      </c>
      <c r="K57" s="42">
        <v>-5.5338754511213796E-4</v>
      </c>
      <c r="L57" s="42">
        <v>1.2999999999999999E-2</v>
      </c>
      <c r="M57" s="32">
        <v>102.3</v>
      </c>
      <c r="N57" s="50">
        <v>76.3</v>
      </c>
    </row>
    <row r="58" spans="2:14" ht="15" customHeight="1" x14ac:dyDescent="0.2">
      <c r="C58" s="53">
        <v>43435</v>
      </c>
      <c r="D58" s="50">
        <v>831.11022629238801</v>
      </c>
      <c r="E58" s="50">
        <v>99.9</v>
      </c>
      <c r="F58" s="50">
        <v>104.8</v>
      </c>
      <c r="G58" s="50">
        <v>104.3</v>
      </c>
      <c r="H58" s="54">
        <v>111.934695823154</v>
      </c>
      <c r="I58" s="54">
        <v>110.280488495719</v>
      </c>
      <c r="J58" s="42">
        <v>4.8384396450694901E-2</v>
      </c>
      <c r="K58" s="42">
        <v>4.0063885367752898E-2</v>
      </c>
      <c r="L58" s="42">
        <v>8.0000000000000002E-3</v>
      </c>
      <c r="M58" s="32">
        <v>101.5</v>
      </c>
      <c r="N58" s="50">
        <v>75.599999999999994</v>
      </c>
    </row>
    <row r="59" spans="2:14" ht="15" customHeight="1" x14ac:dyDescent="0.2">
      <c r="B59" s="52" t="s">
        <v>24</v>
      </c>
      <c r="C59" s="53">
        <v>43466</v>
      </c>
      <c r="D59" s="50">
        <v>849.42597385360705</v>
      </c>
      <c r="E59" s="50">
        <v>102.2</v>
      </c>
      <c r="F59" s="50">
        <v>103.4</v>
      </c>
      <c r="G59" s="50">
        <v>103.4</v>
      </c>
      <c r="H59" s="54">
        <v>114.40147768575299</v>
      </c>
      <c r="I59" s="54">
        <v>113.719162709497</v>
      </c>
      <c r="J59" s="42">
        <v>3.4092745193084598E-2</v>
      </c>
      <c r="K59" s="42">
        <v>3.2028687817449601E-2</v>
      </c>
      <c r="L59" s="42">
        <v>2E-3</v>
      </c>
      <c r="M59" s="32">
        <v>100.6</v>
      </c>
      <c r="N59" s="50">
        <v>75</v>
      </c>
    </row>
    <row r="60" spans="2:14" ht="15" customHeight="1" x14ac:dyDescent="0.2">
      <c r="C60" s="53">
        <v>43497</v>
      </c>
      <c r="D60" s="50">
        <v>845.31156679275296</v>
      </c>
      <c r="E60" s="50">
        <v>99.5</v>
      </c>
      <c r="F60" s="50">
        <v>103.9</v>
      </c>
      <c r="G60" s="50">
        <v>103.7</v>
      </c>
      <c r="H60" s="54">
        <v>113.847345528213</v>
      </c>
      <c r="I60" s="54">
        <v>112.943795166878</v>
      </c>
      <c r="J60" s="42">
        <v>3.9327676240208803E-2</v>
      </c>
      <c r="K60" s="42">
        <v>3.41568917813024E-2</v>
      </c>
      <c r="L60" s="42">
        <v>5.0000000000000001E-3</v>
      </c>
      <c r="M60" s="32">
        <v>100.8</v>
      </c>
      <c r="N60" s="50">
        <v>75.2</v>
      </c>
    </row>
    <row r="61" spans="2:14" ht="15" customHeight="1" x14ac:dyDescent="0.2">
      <c r="C61" s="53">
        <v>43525</v>
      </c>
      <c r="D61" s="50">
        <v>857.92023359214295</v>
      </c>
      <c r="E61" s="50">
        <v>101.5</v>
      </c>
      <c r="F61" s="50">
        <v>103.4</v>
      </c>
      <c r="G61" s="50">
        <v>103.6</v>
      </c>
      <c r="H61" s="54">
        <v>115.54549246261099</v>
      </c>
      <c r="I61" s="54">
        <v>113.39106227930399</v>
      </c>
      <c r="J61" s="42">
        <v>3.3743802974572301E-2</v>
      </c>
      <c r="K61" s="42">
        <v>2.4523095118505801E-2</v>
      </c>
      <c r="L61" s="42">
        <v>8.9999999999999993E-3</v>
      </c>
      <c r="M61" s="32">
        <v>101.9</v>
      </c>
      <c r="N61" s="50">
        <v>75.900000000000006</v>
      </c>
    </row>
    <row r="62" spans="2:14" ht="15" customHeight="1" x14ac:dyDescent="0.2">
      <c r="C62" s="53">
        <v>43556</v>
      </c>
      <c r="D62" s="50">
        <v>853.93854933970397</v>
      </c>
      <c r="E62" s="50">
        <v>99.5</v>
      </c>
      <c r="F62" s="50">
        <v>103.4</v>
      </c>
      <c r="G62" s="50">
        <v>103.5</v>
      </c>
      <c r="H62" s="54">
        <v>115.00923553595899</v>
      </c>
      <c r="I62" s="54">
        <v>112.313706578085</v>
      </c>
      <c r="J62" s="42">
        <v>3.44051446945337E-2</v>
      </c>
      <c r="K62" s="42">
        <v>2.72146421991399E-2</v>
      </c>
      <c r="L62" s="42">
        <v>7.0000000000000001E-3</v>
      </c>
      <c r="M62" s="32">
        <v>102.4</v>
      </c>
      <c r="N62" s="50">
        <v>76.400000000000006</v>
      </c>
    </row>
    <row r="63" spans="2:14" ht="15" customHeight="1" x14ac:dyDescent="0.2">
      <c r="C63" s="53">
        <v>43586</v>
      </c>
      <c r="D63" s="50">
        <v>859.51290729311802</v>
      </c>
      <c r="E63" s="50">
        <v>100.7</v>
      </c>
      <c r="F63" s="50">
        <v>102</v>
      </c>
      <c r="G63" s="50">
        <v>103.2</v>
      </c>
      <c r="H63" s="54">
        <v>115.75999523327199</v>
      </c>
      <c r="I63" s="54">
        <v>112.388344886672</v>
      </c>
      <c r="J63" s="42">
        <v>1.9521410579345099E-2</v>
      </c>
      <c r="K63" s="42">
        <v>1.0427562516695001E-2</v>
      </c>
      <c r="L63" s="42">
        <v>8.9999999999999993E-3</v>
      </c>
      <c r="M63" s="32">
        <v>103</v>
      </c>
      <c r="N63" s="50">
        <v>76.8</v>
      </c>
    </row>
    <row r="64" spans="2:14" ht="15" customHeight="1" x14ac:dyDescent="0.2">
      <c r="C64" s="53">
        <v>43617</v>
      </c>
      <c r="D64" s="50">
        <v>858.716570442631</v>
      </c>
      <c r="E64" s="50">
        <v>99.9</v>
      </c>
      <c r="F64" s="50">
        <v>103.1</v>
      </c>
      <c r="G64" s="50">
        <v>103.2</v>
      </c>
      <c r="H64" s="54">
        <v>115.652743847941</v>
      </c>
      <c r="I64" s="54">
        <v>112.612214068103</v>
      </c>
      <c r="J64" s="42">
        <v>3.0911408540471599E-2</v>
      </c>
      <c r="K64" s="42">
        <v>2.4762831551164498E-2</v>
      </c>
      <c r="L64" s="42">
        <v>6.0000000000000001E-3</v>
      </c>
      <c r="M64" s="32">
        <v>102.7</v>
      </c>
      <c r="N64" s="50">
        <v>76.599999999999994</v>
      </c>
    </row>
    <row r="65" spans="2:14" ht="15" customHeight="1" x14ac:dyDescent="0.2">
      <c r="C65" s="53">
        <v>43647</v>
      </c>
      <c r="D65" s="50">
        <v>852.08043002189902</v>
      </c>
      <c r="E65" s="50">
        <v>99.2</v>
      </c>
      <c r="F65" s="50">
        <v>103.4</v>
      </c>
      <c r="G65" s="50">
        <v>103.2</v>
      </c>
      <c r="H65" s="54">
        <v>114.75898230352099</v>
      </c>
      <c r="I65" s="54">
        <v>112.28863239092099</v>
      </c>
      <c r="J65" s="42">
        <v>3.4482758620689703E-2</v>
      </c>
      <c r="K65" s="42">
        <v>2.3227258774174E-2</v>
      </c>
      <c r="L65" s="42">
        <v>1.0999999999999999E-2</v>
      </c>
      <c r="M65" s="32">
        <v>102.2</v>
      </c>
      <c r="N65" s="50">
        <v>76.2</v>
      </c>
    </row>
    <row r="66" spans="2:14" ht="15" customHeight="1" x14ac:dyDescent="0.2">
      <c r="C66" s="53">
        <v>43678</v>
      </c>
      <c r="D66" s="50">
        <v>854.46944057336304</v>
      </c>
      <c r="E66" s="50">
        <v>100.3</v>
      </c>
      <c r="F66" s="50">
        <v>102.8</v>
      </c>
      <c r="G66" s="50">
        <v>103.2</v>
      </c>
      <c r="H66" s="54">
        <v>115.08073645951301</v>
      </c>
      <c r="I66" s="54">
        <v>112.93497199167101</v>
      </c>
      <c r="J66" s="42">
        <v>2.77777777777777E-2</v>
      </c>
      <c r="K66" s="42">
        <v>1.96208112874778E-2</v>
      </c>
      <c r="L66" s="42">
        <v>8.0000000000000002E-3</v>
      </c>
      <c r="M66" s="32">
        <v>101.9</v>
      </c>
      <c r="N66" s="50">
        <v>76</v>
      </c>
    </row>
    <row r="67" spans="2:14" ht="15" customHeight="1" x14ac:dyDescent="0.2">
      <c r="C67" s="53">
        <v>43709</v>
      </c>
      <c r="D67" s="50">
        <v>851.81498440507005</v>
      </c>
      <c r="E67" s="50">
        <v>99.7</v>
      </c>
      <c r="F67" s="50">
        <v>103.6</v>
      </c>
      <c r="G67" s="50">
        <v>103.2</v>
      </c>
      <c r="H67" s="54">
        <v>114.723231841745</v>
      </c>
      <c r="I67" s="54">
        <v>111.707139086412</v>
      </c>
      <c r="J67" s="42">
        <v>3.5996771589991802E-2</v>
      </c>
      <c r="K67" s="42">
        <v>2.7774574990071299E-2</v>
      </c>
      <c r="L67" s="42">
        <v>8.0000000000000002E-3</v>
      </c>
      <c r="M67" s="32">
        <v>102.7</v>
      </c>
      <c r="N67" s="50">
        <v>76.599999999999994</v>
      </c>
    </row>
    <row r="68" spans="2:14" ht="15" customHeight="1" x14ac:dyDescent="0.2">
      <c r="C68" s="53">
        <v>43739</v>
      </c>
      <c r="D68" s="50">
        <v>862.16736346141101</v>
      </c>
      <c r="E68" s="50">
        <v>101.2</v>
      </c>
      <c r="F68" s="50">
        <v>103.4</v>
      </c>
      <c r="G68" s="50">
        <v>103.2</v>
      </c>
      <c r="H68" s="54">
        <v>116.11749985103999</v>
      </c>
      <c r="I68" s="54">
        <v>112.51695721999999</v>
      </c>
      <c r="J68" s="42">
        <v>3.4230218118134002E-2</v>
      </c>
      <c r="K68" s="42">
        <v>2.8061847035918401E-2</v>
      </c>
      <c r="L68" s="42">
        <v>6.0000000000000001E-3</v>
      </c>
      <c r="M68" s="32">
        <v>103.2</v>
      </c>
      <c r="N68" s="50">
        <v>76.900000000000006</v>
      </c>
    </row>
    <row r="69" spans="2:14" ht="15" customHeight="1" x14ac:dyDescent="0.2">
      <c r="C69" s="53">
        <v>43770</v>
      </c>
      <c r="D69" s="50">
        <v>867.47627579799598</v>
      </c>
      <c r="E69" s="50">
        <v>100.6</v>
      </c>
      <c r="F69" s="50">
        <v>104.3</v>
      </c>
      <c r="G69" s="50">
        <v>103.3</v>
      </c>
      <c r="H69" s="54">
        <v>116.832509086576</v>
      </c>
      <c r="I69" s="54">
        <v>113.429620472404</v>
      </c>
      <c r="J69" s="42">
        <v>4.2923248763363703E-2</v>
      </c>
      <c r="K69" s="42">
        <v>3.5673534025187498E-2</v>
      </c>
      <c r="L69" s="42">
        <v>7.0000000000000001E-3</v>
      </c>
      <c r="M69" s="32">
        <v>103</v>
      </c>
      <c r="N69" s="50">
        <v>76.8</v>
      </c>
    </row>
    <row r="70" spans="2:14" ht="15" customHeight="1" x14ac:dyDescent="0.2">
      <c r="C70" s="53">
        <v>43800</v>
      </c>
      <c r="D70" s="50">
        <v>870.52890039153203</v>
      </c>
      <c r="E70" s="50">
        <v>100.4</v>
      </c>
      <c r="F70" s="50">
        <v>104.7</v>
      </c>
      <c r="G70" s="50">
        <v>103.4</v>
      </c>
      <c r="H70" s="54">
        <v>117.24363939700901</v>
      </c>
      <c r="I70" s="54">
        <v>113.93939688727799</v>
      </c>
      <c r="J70" s="42">
        <v>4.7428936442031298E-2</v>
      </c>
      <c r="K70" s="42">
        <v>3.2967392940859201E-2</v>
      </c>
      <c r="L70" s="42">
        <v>1.4E-2</v>
      </c>
      <c r="M70" s="32">
        <v>102.9</v>
      </c>
      <c r="N70" s="50">
        <v>76.7</v>
      </c>
    </row>
    <row r="71" spans="2:14" ht="15" customHeight="1" x14ac:dyDescent="0.2">
      <c r="B71" s="52" t="s">
        <v>25</v>
      </c>
      <c r="C71" s="53">
        <v>43831</v>
      </c>
      <c r="D71" s="50">
        <v>901.98420598579901</v>
      </c>
      <c r="E71" s="50">
        <v>102</v>
      </c>
      <c r="F71" s="50">
        <v>104.2</v>
      </c>
      <c r="G71" s="50">
        <v>104.2</v>
      </c>
      <c r="H71" s="54">
        <v>121.480069117559</v>
      </c>
      <c r="I71" s="54">
        <v>118.40162682023301</v>
      </c>
      <c r="J71" s="42">
        <v>6.1874999999999902E-2</v>
      </c>
      <c r="K71" s="42">
        <v>4.1053921568627402E-2</v>
      </c>
      <c r="L71" s="42">
        <v>0.02</v>
      </c>
      <c r="M71" s="32">
        <v>102.6</v>
      </c>
      <c r="N71" s="50">
        <v>76.5</v>
      </c>
    </row>
    <row r="72" spans="2:14" ht="15" customHeight="1" x14ac:dyDescent="0.2">
      <c r="C72" s="53">
        <v>43862</v>
      </c>
      <c r="D72" s="50">
        <v>901.05514632689597</v>
      </c>
      <c r="E72" s="50">
        <v>99.9</v>
      </c>
      <c r="F72" s="50">
        <v>104.1</v>
      </c>
      <c r="G72" s="50">
        <v>104.2</v>
      </c>
      <c r="H72" s="54">
        <v>121.354942501341</v>
      </c>
      <c r="I72" s="54">
        <v>118.626532259375</v>
      </c>
      <c r="J72" s="42">
        <v>6.59444182760245E-2</v>
      </c>
      <c r="K72" s="42">
        <v>5.0191545099531602E-2</v>
      </c>
      <c r="L72" s="42">
        <v>1.4999999999999999E-2</v>
      </c>
      <c r="M72" s="32">
        <v>102.3</v>
      </c>
      <c r="N72" s="50">
        <v>76.3</v>
      </c>
    </row>
    <row r="73" spans="2:14" ht="15" customHeight="1" x14ac:dyDescent="0.2">
      <c r="C73" s="53">
        <v>43891</v>
      </c>
      <c r="D73" s="50">
        <v>890.96821288738499</v>
      </c>
      <c r="E73" s="50">
        <v>98.9</v>
      </c>
      <c r="F73" s="50">
        <v>101.4</v>
      </c>
      <c r="G73" s="50">
        <v>103.2</v>
      </c>
      <c r="H73" s="54">
        <v>119.996424953822</v>
      </c>
      <c r="I73" s="54">
        <v>117.06968288177799</v>
      </c>
      <c r="J73" s="42">
        <v>3.8521039603960402E-2</v>
      </c>
      <c r="K73" s="42">
        <v>3.23270771411137E-2</v>
      </c>
      <c r="L73" s="42">
        <v>6.0000000000000001E-3</v>
      </c>
      <c r="M73" s="32">
        <v>102.5</v>
      </c>
      <c r="N73" s="50">
        <v>76.400000000000006</v>
      </c>
    </row>
    <row r="74" spans="2:14" ht="15" customHeight="1" x14ac:dyDescent="0.2">
      <c r="C74" s="53">
        <v>43922</v>
      </c>
      <c r="D74" s="50">
        <v>878.89043732165396</v>
      </c>
      <c r="E74" s="50">
        <v>98.6</v>
      </c>
      <c r="F74" s="50">
        <v>100.2</v>
      </c>
      <c r="G74" s="50">
        <v>102.5</v>
      </c>
      <c r="H74" s="54">
        <v>118.369778942978</v>
      </c>
      <c r="I74" s="54">
        <v>115.70848381522801</v>
      </c>
      <c r="J74" s="42">
        <v>2.92197699720236E-2</v>
      </c>
      <c r="K74" s="42">
        <v>3.1282334641306302E-2</v>
      </c>
      <c r="L74" s="42">
        <v>-2E-3</v>
      </c>
      <c r="M74" s="32">
        <v>102.3</v>
      </c>
      <c r="N74" s="50">
        <v>76.2</v>
      </c>
    </row>
    <row r="75" spans="2:14" ht="15" customHeight="1" x14ac:dyDescent="0.2">
      <c r="C75" s="53">
        <v>43952</v>
      </c>
      <c r="D75" s="50">
        <v>883.270289999336</v>
      </c>
      <c r="E75" s="50">
        <v>100.5</v>
      </c>
      <c r="F75" s="50">
        <v>100.5</v>
      </c>
      <c r="G75" s="50">
        <v>102.1</v>
      </c>
      <c r="H75" s="54">
        <v>118.959661562295</v>
      </c>
      <c r="I75" s="54">
        <v>116.171544494429</v>
      </c>
      <c r="J75" s="42">
        <v>2.7640518838789398E-2</v>
      </c>
      <c r="K75" s="42">
        <v>3.38435803207136E-2</v>
      </c>
      <c r="L75" s="42">
        <v>-6.0000000000000001E-3</v>
      </c>
      <c r="M75" s="32">
        <v>102.4</v>
      </c>
      <c r="N75" s="50">
        <v>76.3</v>
      </c>
    </row>
    <row r="76" spans="2:14" ht="15" customHeight="1" x14ac:dyDescent="0.2">
      <c r="C76" s="53">
        <v>43983</v>
      </c>
      <c r="D76" s="50">
        <v>899.06430420067704</v>
      </c>
      <c r="E76" s="50">
        <v>101.8</v>
      </c>
      <c r="F76" s="50">
        <v>102.9</v>
      </c>
      <c r="G76" s="50">
        <v>102.2</v>
      </c>
      <c r="H76" s="54">
        <v>121.08681403801501</v>
      </c>
      <c r="I76" s="54">
        <v>118.133477110258</v>
      </c>
      <c r="J76" s="42">
        <v>4.6986089644513097E-2</v>
      </c>
      <c r="K76" s="42">
        <v>4.9084258160834802E-2</v>
      </c>
      <c r="L76" s="42">
        <v>-2E-3</v>
      </c>
      <c r="M76" s="32">
        <v>102.5</v>
      </c>
      <c r="N76" s="50">
        <v>76.400000000000006</v>
      </c>
    </row>
    <row r="77" spans="2:14" ht="15" customHeight="1" x14ac:dyDescent="0.2">
      <c r="C77" s="53">
        <v>44013</v>
      </c>
      <c r="D77" s="50">
        <v>892.16271816311598</v>
      </c>
      <c r="E77" s="50">
        <v>99.2</v>
      </c>
      <c r="F77" s="50">
        <v>102.9</v>
      </c>
      <c r="G77" s="50">
        <v>102.3</v>
      </c>
      <c r="H77" s="54">
        <v>120.15730203181801</v>
      </c>
      <c r="I77" s="54">
        <v>117.801276501782</v>
      </c>
      <c r="J77" s="42">
        <v>4.7040498442367601E-2</v>
      </c>
      <c r="K77" s="42">
        <v>5.0191071657339499E-2</v>
      </c>
      <c r="L77" s="42">
        <v>-3.0000000000000001E-3</v>
      </c>
      <c r="M77" s="32">
        <v>102</v>
      </c>
      <c r="N77" s="50">
        <v>76</v>
      </c>
    </row>
    <row r="78" spans="2:14" ht="15" customHeight="1" x14ac:dyDescent="0.2">
      <c r="C78" s="53">
        <v>44044</v>
      </c>
      <c r="D78" s="50">
        <v>892.29544097153098</v>
      </c>
      <c r="E78" s="50">
        <v>100</v>
      </c>
      <c r="F78" s="50">
        <v>103</v>
      </c>
      <c r="G78" s="50">
        <v>102.4</v>
      </c>
      <c r="H78" s="54">
        <v>120.175177262706</v>
      </c>
      <c r="I78" s="54">
        <v>118.050272360222</v>
      </c>
      <c r="J78" s="42">
        <v>4.4268406337371703E-2</v>
      </c>
      <c r="K78" s="42">
        <v>4.5313720057429202E-2</v>
      </c>
      <c r="L78" s="42">
        <v>-1E-3</v>
      </c>
      <c r="M78" s="32">
        <v>101.8</v>
      </c>
      <c r="N78" s="50">
        <v>75.900000000000006</v>
      </c>
    </row>
    <row r="79" spans="2:14" ht="15" customHeight="1" x14ac:dyDescent="0.2">
      <c r="C79" s="53">
        <v>44075</v>
      </c>
      <c r="D79" s="50">
        <v>895.48078837348203</v>
      </c>
      <c r="E79" s="50">
        <v>99.6</v>
      </c>
      <c r="F79" s="50">
        <v>103.4</v>
      </c>
      <c r="G79" s="50">
        <v>102.2</v>
      </c>
      <c r="H79" s="54">
        <v>120.604182804028</v>
      </c>
      <c r="I79" s="54">
        <v>117.433478874419</v>
      </c>
      <c r="J79" s="42">
        <v>5.1262075412901197E-2</v>
      </c>
      <c r="K79" s="42">
        <v>5.1262075412901197E-2</v>
      </c>
      <c r="L79" s="42">
        <v>0</v>
      </c>
      <c r="M79" s="32">
        <v>102.7</v>
      </c>
      <c r="N79" s="50">
        <v>76.5</v>
      </c>
    </row>
    <row r="80" spans="2:14" ht="15" customHeight="1" x14ac:dyDescent="0.2">
      <c r="C80" s="53">
        <v>44105</v>
      </c>
      <c r="D80" s="50">
        <v>896.67529364921404</v>
      </c>
      <c r="E80" s="50">
        <v>100.1</v>
      </c>
      <c r="F80" s="50">
        <v>102.4</v>
      </c>
      <c r="G80" s="50">
        <v>102.5</v>
      </c>
      <c r="H80" s="54">
        <v>120.765059882024</v>
      </c>
      <c r="I80" s="54">
        <v>117.133908711953</v>
      </c>
      <c r="J80" s="42">
        <v>4.00246305418719E-2</v>
      </c>
      <c r="K80" s="42">
        <v>4.1065696238110003E-2</v>
      </c>
      <c r="L80" s="42">
        <v>-1E-3</v>
      </c>
      <c r="M80" s="32">
        <v>103.1</v>
      </c>
      <c r="N80" s="50">
        <v>76.900000000000006</v>
      </c>
    </row>
    <row r="81" spans="2:14" ht="15" customHeight="1" x14ac:dyDescent="0.2">
      <c r="C81" s="53">
        <v>44136</v>
      </c>
      <c r="D81" s="50">
        <v>910.87663414957899</v>
      </c>
      <c r="E81" s="50">
        <v>101.6</v>
      </c>
      <c r="F81" s="50">
        <v>103.2</v>
      </c>
      <c r="G81" s="50">
        <v>102.5</v>
      </c>
      <c r="H81" s="54">
        <v>122.67770958708201</v>
      </c>
      <c r="I81" s="54">
        <v>119.336293372648</v>
      </c>
      <c r="J81" s="42">
        <v>5.0030599755202E-2</v>
      </c>
      <c r="K81" s="42">
        <v>5.21348694941903E-2</v>
      </c>
      <c r="L81" s="42">
        <v>-2E-3</v>
      </c>
      <c r="M81" s="32">
        <v>102.8</v>
      </c>
      <c r="N81" s="50">
        <v>76.599999999999994</v>
      </c>
    </row>
    <row r="82" spans="2:14" ht="15" customHeight="1" x14ac:dyDescent="0.2">
      <c r="C82" s="53">
        <v>44166</v>
      </c>
      <c r="D82" s="50">
        <v>928.92693609396804</v>
      </c>
      <c r="E82" s="50">
        <v>102</v>
      </c>
      <c r="F82" s="50">
        <v>105</v>
      </c>
      <c r="G82" s="50">
        <v>102.7</v>
      </c>
      <c r="H82" s="54">
        <v>125.108740987904</v>
      </c>
      <c r="I82" s="54">
        <v>122.415597835523</v>
      </c>
      <c r="J82" s="42">
        <v>6.7083396859277195E-2</v>
      </c>
      <c r="K82" s="42">
        <v>7.4605636313471502E-2</v>
      </c>
      <c r="L82" s="42">
        <v>-7.0000000000000001E-3</v>
      </c>
      <c r="M82" s="32">
        <v>102.2</v>
      </c>
      <c r="N82" s="50">
        <v>76.2</v>
      </c>
    </row>
    <row r="83" spans="2:14" ht="15" customHeight="1" x14ac:dyDescent="0.2">
      <c r="B83" s="52" t="s">
        <v>26</v>
      </c>
      <c r="C83" s="53">
        <v>44197</v>
      </c>
      <c r="D83" s="50">
        <v>926.27247992567504</v>
      </c>
      <c r="E83" s="50">
        <v>99.7</v>
      </c>
      <c r="F83" s="50">
        <v>102.7</v>
      </c>
      <c r="G83" s="50">
        <v>102.7</v>
      </c>
      <c r="H83" s="54">
        <v>124.751236370136</v>
      </c>
      <c r="I83" s="54">
        <v>121.946467614992</v>
      </c>
      <c r="J83" s="42">
        <v>2.69276044732196E-2</v>
      </c>
      <c r="K83" s="42">
        <v>3.00176574455564E-2</v>
      </c>
      <c r="L83" s="42">
        <v>-3.0000000000000001E-3</v>
      </c>
      <c r="M83" s="32">
        <v>102.3</v>
      </c>
      <c r="N83" s="50">
        <v>76.3</v>
      </c>
    </row>
    <row r="84" spans="2:14" ht="15" customHeight="1" x14ac:dyDescent="0.2">
      <c r="C84" s="53">
        <v>44228</v>
      </c>
      <c r="D84" s="50">
        <v>934.10312562213801</v>
      </c>
      <c r="E84" s="50">
        <v>100.8</v>
      </c>
      <c r="F84" s="50">
        <v>103.7</v>
      </c>
      <c r="G84" s="50">
        <v>103.2</v>
      </c>
      <c r="H84" s="54">
        <v>125.80587499255201</v>
      </c>
      <c r="I84" s="54">
        <v>122.61781188357899</v>
      </c>
      <c r="J84" s="42">
        <v>3.6676977463544001E-2</v>
      </c>
      <c r="K84" s="42">
        <v>3.35762487173921E-2</v>
      </c>
      <c r="L84" s="42">
        <v>3.0000000000000001E-3</v>
      </c>
      <c r="M84" s="32">
        <v>102.6</v>
      </c>
      <c r="N84" s="50">
        <v>76.5</v>
      </c>
    </row>
    <row r="85" spans="2:14" ht="15" customHeight="1" x14ac:dyDescent="0.2">
      <c r="C85" s="53">
        <v>44256</v>
      </c>
      <c r="D85" s="50">
        <v>947.37540646360105</v>
      </c>
      <c r="E85" s="50">
        <v>101.4</v>
      </c>
      <c r="F85" s="50">
        <v>106.3</v>
      </c>
      <c r="G85" s="50">
        <v>104.2</v>
      </c>
      <c r="H85" s="54">
        <v>127.593398081392</v>
      </c>
      <c r="I85" s="54">
        <v>123.04088532439</v>
      </c>
      <c r="J85" s="42">
        <v>6.3309995531059204E-2</v>
      </c>
      <c r="K85" s="42">
        <v>5.07015766117185E-2</v>
      </c>
      <c r="L85" s="42">
        <v>1.2E-2</v>
      </c>
      <c r="M85" s="32">
        <v>103.7</v>
      </c>
      <c r="N85" s="50">
        <v>77.3</v>
      </c>
    </row>
    <row r="86" spans="2:14" ht="15" customHeight="1" x14ac:dyDescent="0.2">
      <c r="C86" s="53">
        <v>44287</v>
      </c>
      <c r="D86" s="50">
        <v>939.94292919238205</v>
      </c>
      <c r="E86" s="50">
        <v>99.2</v>
      </c>
      <c r="F86" s="50">
        <v>106.9</v>
      </c>
      <c r="G86" s="50">
        <v>104.9</v>
      </c>
      <c r="H86" s="54">
        <v>126.59238515164201</v>
      </c>
      <c r="I86" s="54">
        <v>121.25707390004</v>
      </c>
      <c r="J86" s="42">
        <v>6.9465418302627799E-2</v>
      </c>
      <c r="K86" s="42">
        <v>4.7468578161241802E-2</v>
      </c>
      <c r="L86" s="42">
        <v>2.1000000000000001E-2</v>
      </c>
      <c r="M86" s="32">
        <v>104.4</v>
      </c>
      <c r="N86" s="50">
        <v>77.8</v>
      </c>
    </row>
    <row r="87" spans="2:14" ht="15" customHeight="1" x14ac:dyDescent="0.2">
      <c r="C87" s="53">
        <v>44317</v>
      </c>
      <c r="D87" s="50">
        <v>942.86283097750299</v>
      </c>
      <c r="E87" s="50">
        <v>100.3</v>
      </c>
      <c r="F87" s="50">
        <v>106.7</v>
      </c>
      <c r="G87" s="50">
        <v>105.3</v>
      </c>
      <c r="H87" s="54">
        <v>126.985640231186</v>
      </c>
      <c r="I87" s="54">
        <v>121.40118568947101</v>
      </c>
      <c r="J87" s="42">
        <v>6.7468069120961704E-2</v>
      </c>
      <c r="K87" s="42">
        <v>4.5512310598395403E-2</v>
      </c>
      <c r="L87" s="42">
        <v>2.1000000000000001E-2</v>
      </c>
      <c r="M87" s="32">
        <v>104.6</v>
      </c>
      <c r="N87" s="50">
        <v>78</v>
      </c>
    </row>
    <row r="88" spans="2:14" ht="15" customHeight="1" x14ac:dyDescent="0.2">
      <c r="C88" s="53">
        <v>44348</v>
      </c>
      <c r="D88" s="50">
        <v>952.28615037494205</v>
      </c>
      <c r="E88" s="50">
        <v>101</v>
      </c>
      <c r="F88" s="50">
        <v>105.9</v>
      </c>
      <c r="G88" s="50">
        <v>105.4</v>
      </c>
      <c r="H88" s="54">
        <v>128.25478162426299</v>
      </c>
      <c r="I88" s="54">
        <v>122.614513981131</v>
      </c>
      <c r="J88" s="42">
        <v>5.9196929436079002E-2</v>
      </c>
      <c r="K88" s="42">
        <v>3.8428362192234299E-2</v>
      </c>
      <c r="L88" s="42">
        <v>0.02</v>
      </c>
      <c r="M88" s="32">
        <v>104.6</v>
      </c>
      <c r="N88" s="50">
        <v>78</v>
      </c>
    </row>
    <row r="89" spans="2:14" ht="15" customHeight="1" x14ac:dyDescent="0.2">
      <c r="C89" s="53">
        <v>44378</v>
      </c>
      <c r="D89" s="50">
        <v>935.16490808945503</v>
      </c>
      <c r="E89" s="50">
        <v>98.2</v>
      </c>
      <c r="F89" s="50">
        <v>104.8</v>
      </c>
      <c r="G89" s="50">
        <v>105.3</v>
      </c>
      <c r="H89" s="54">
        <v>125.94887683965899</v>
      </c>
      <c r="I89" s="54">
        <v>120.180225992041</v>
      </c>
      <c r="J89" s="42">
        <v>4.8199940493900598E-2</v>
      </c>
      <c r="K89" s="42">
        <v>1.9649747562160199E-2</v>
      </c>
      <c r="L89" s="42">
        <v>2.8000000000000001E-2</v>
      </c>
      <c r="M89" s="32">
        <v>104.8</v>
      </c>
      <c r="N89" s="50">
        <v>78.099999999999994</v>
      </c>
    </row>
    <row r="90" spans="2:14" ht="15" customHeight="1" x14ac:dyDescent="0.2">
      <c r="C90" s="53">
        <v>44409</v>
      </c>
      <c r="D90" s="50">
        <v>944.72095029530794</v>
      </c>
      <c r="E90" s="50">
        <v>101</v>
      </c>
      <c r="F90" s="50">
        <v>105.9</v>
      </c>
      <c r="G90" s="50">
        <v>105.4</v>
      </c>
      <c r="H90" s="54">
        <v>127.235893463624</v>
      </c>
      <c r="I90" s="54">
        <v>121.17704139392799</v>
      </c>
      <c r="J90" s="42">
        <v>5.8753532649115099E-2</v>
      </c>
      <c r="K90" s="42">
        <v>2.6919042336678099E-2</v>
      </c>
      <c r="L90" s="42">
        <v>3.1E-2</v>
      </c>
      <c r="M90" s="32">
        <v>105</v>
      </c>
      <c r="N90" s="50">
        <v>78.3</v>
      </c>
    </row>
    <row r="91" spans="2:14" ht="15" customHeight="1" x14ac:dyDescent="0.2">
      <c r="C91" s="53">
        <v>44440</v>
      </c>
      <c r="D91" s="50">
        <v>943.39372221116196</v>
      </c>
      <c r="E91" s="50">
        <v>99.9</v>
      </c>
      <c r="F91" s="50">
        <v>105.4</v>
      </c>
      <c r="G91" s="50">
        <v>105.4</v>
      </c>
      <c r="H91" s="54">
        <v>127.05714115473999</v>
      </c>
      <c r="I91" s="54">
        <v>119.865227504472</v>
      </c>
      <c r="J91" s="42">
        <v>5.3505261597747197E-2</v>
      </c>
      <c r="K91" s="42">
        <v>1.9850204838090201E-2</v>
      </c>
      <c r="L91" s="42">
        <v>3.3000000000000002E-2</v>
      </c>
      <c r="M91" s="32">
        <v>106</v>
      </c>
      <c r="N91" s="50">
        <v>79</v>
      </c>
    </row>
    <row r="92" spans="2:14" ht="15" customHeight="1" x14ac:dyDescent="0.2">
      <c r="C92" s="53">
        <v>44470</v>
      </c>
      <c r="D92" s="50">
        <v>947.64085208043002</v>
      </c>
      <c r="E92" s="50">
        <v>100.5</v>
      </c>
      <c r="F92" s="50">
        <v>105.7</v>
      </c>
      <c r="G92" s="50">
        <v>105.4</v>
      </c>
      <c r="H92" s="54">
        <v>127.62914854316899</v>
      </c>
      <c r="I92" s="54">
        <v>119.279578077728</v>
      </c>
      <c r="J92" s="42">
        <v>5.6838365896980401E-2</v>
      </c>
      <c r="K92" s="42">
        <v>1.8148714736975401E-2</v>
      </c>
      <c r="L92" s="42">
        <v>3.7999999999999999E-2</v>
      </c>
      <c r="M92" s="32">
        <v>107</v>
      </c>
      <c r="N92" s="50">
        <v>79.8</v>
      </c>
    </row>
    <row r="93" spans="2:14" ht="15" customHeight="1" x14ac:dyDescent="0.2">
      <c r="C93" s="53">
        <v>44501</v>
      </c>
      <c r="D93" s="50">
        <v>973.25635410445295</v>
      </c>
      <c r="E93" s="50">
        <v>102.7</v>
      </c>
      <c r="F93" s="50">
        <v>106.8</v>
      </c>
      <c r="G93" s="50">
        <v>105.5</v>
      </c>
      <c r="H93" s="54">
        <v>131.07906810463001</v>
      </c>
      <c r="I93" s="54">
        <v>121.59468284288501</v>
      </c>
      <c r="J93" s="42">
        <v>6.8483170625091197E-2</v>
      </c>
      <c r="K93" s="42">
        <v>1.9545010138445802E-2</v>
      </c>
      <c r="L93" s="42">
        <v>4.8000000000000001E-2</v>
      </c>
      <c r="M93" s="32">
        <v>107.8</v>
      </c>
      <c r="N93" s="50">
        <v>80.3</v>
      </c>
    </row>
    <row r="94" spans="2:14" ht="15" customHeight="1" x14ac:dyDescent="0.2">
      <c r="C94" s="53">
        <v>44531</v>
      </c>
      <c r="D94" s="50">
        <v>966.22204525847803</v>
      </c>
      <c r="E94" s="50">
        <v>99.3</v>
      </c>
      <c r="F94" s="50">
        <v>104</v>
      </c>
      <c r="G94" s="50">
        <v>105.4</v>
      </c>
      <c r="H94" s="54">
        <v>130.13168086754499</v>
      </c>
      <c r="I94" s="54">
        <v>120.71584496061701</v>
      </c>
      <c r="J94" s="42">
        <v>4.01485926560936E-2</v>
      </c>
      <c r="K94" s="42">
        <v>-1.40771633591529E-2</v>
      </c>
      <c r="L94" s="42">
        <v>5.5E-2</v>
      </c>
      <c r="M94" s="32">
        <v>107.8</v>
      </c>
      <c r="N94" s="50">
        <v>80.400000000000006</v>
      </c>
    </row>
    <row r="95" spans="2:14" ht="15" customHeight="1" x14ac:dyDescent="0.2">
      <c r="B95" t="s">
        <v>27</v>
      </c>
      <c r="C95" s="53">
        <v>44562</v>
      </c>
      <c r="D95" s="50">
        <v>979.22888048311097</v>
      </c>
      <c r="E95" s="50">
        <v>101.3</v>
      </c>
      <c r="F95" s="50">
        <v>105.7</v>
      </c>
      <c r="G95" s="50">
        <v>105.7</v>
      </c>
      <c r="H95" s="54">
        <v>131.88345349460801</v>
      </c>
      <c r="I95" s="54">
        <v>122.001344583356</v>
      </c>
      <c r="J95" s="42">
        <v>5.7171514543630897E-2</v>
      </c>
      <c r="K95" s="42">
        <v>1.62265414977325E-4</v>
      </c>
      <c r="L95" s="42">
        <v>5.7000000000000002E-2</v>
      </c>
      <c r="M95" s="32">
        <v>108.1</v>
      </c>
      <c r="N95" s="50">
        <v>80.599999999999994</v>
      </c>
    </row>
    <row r="96" spans="2:14" ht="15" customHeight="1" x14ac:dyDescent="0.2">
      <c r="C96" s="53">
        <v>44593</v>
      </c>
      <c r="D96" s="50">
        <v>989.05036830579297</v>
      </c>
      <c r="E96" s="50">
        <v>101</v>
      </c>
      <c r="F96" s="50">
        <v>105.9</v>
      </c>
      <c r="G96" s="50">
        <v>105.8</v>
      </c>
      <c r="H96" s="54">
        <v>133.206220580349</v>
      </c>
      <c r="I96" s="54">
        <v>122.095527571356</v>
      </c>
      <c r="J96" s="42">
        <v>5.8823529411764698E-2</v>
      </c>
      <c r="K96" s="42">
        <v>-3.9289469315477703E-3</v>
      </c>
      <c r="L96" s="42">
        <v>6.3E-2</v>
      </c>
      <c r="M96" s="32">
        <v>109.1</v>
      </c>
      <c r="N96" s="50">
        <v>81.3</v>
      </c>
    </row>
    <row r="97" spans="2:14" ht="15" customHeight="1" x14ac:dyDescent="0.2">
      <c r="C97" s="53">
        <v>44621</v>
      </c>
      <c r="D97" s="50">
        <v>1009.62240361006</v>
      </c>
      <c r="E97" s="50">
        <v>102.07997852925401</v>
      </c>
      <c r="F97" s="50">
        <v>106.6</v>
      </c>
      <c r="G97" s="50">
        <v>106.1</v>
      </c>
      <c r="H97" s="54">
        <v>135.97688136805101</v>
      </c>
      <c r="I97" s="54">
        <v>122.171501678393</v>
      </c>
      <c r="J97" s="42">
        <v>6.5704679181843598E-2</v>
      </c>
      <c r="K97" s="42">
        <v>-6.7989942387290999E-3</v>
      </c>
      <c r="L97" s="42">
        <v>7.2999999999999995E-2</v>
      </c>
      <c r="M97" s="32">
        <v>111.3</v>
      </c>
      <c r="N97" s="50">
        <v>83</v>
      </c>
    </row>
    <row r="98" spans="2:14" ht="15" customHeight="1" x14ac:dyDescent="0.2">
      <c r="C98" s="53">
        <v>44652</v>
      </c>
      <c r="D98" s="50">
        <v>1001.65903510518</v>
      </c>
      <c r="E98" s="50">
        <v>99.2</v>
      </c>
      <c r="F98" s="50">
        <v>106.6</v>
      </c>
      <c r="G98" s="50">
        <v>106.2</v>
      </c>
      <c r="H98" s="54">
        <v>134.90436751474701</v>
      </c>
      <c r="I98" s="54">
        <v>118.02656825437199</v>
      </c>
      <c r="J98" s="42">
        <v>6.5659418243434006E-2</v>
      </c>
      <c r="K98" s="42">
        <v>-2.59054677847953E-2</v>
      </c>
      <c r="L98" s="42">
        <v>9.4E-2</v>
      </c>
      <c r="M98" s="32">
        <v>114.3</v>
      </c>
      <c r="N98" s="50">
        <v>85.2</v>
      </c>
    </row>
    <row r="99" spans="2:14" ht="15" customHeight="1" x14ac:dyDescent="0.2">
      <c r="C99" s="53">
        <v>44682</v>
      </c>
      <c r="D99" s="50">
        <v>1020.6383967084701</v>
      </c>
      <c r="E99" s="50">
        <v>101.9</v>
      </c>
      <c r="F99" s="50">
        <v>108.2</v>
      </c>
      <c r="G99" s="50">
        <v>106.6</v>
      </c>
      <c r="H99" s="54">
        <v>137.46052553178799</v>
      </c>
      <c r="I99" s="54">
        <v>118.60269674873901</v>
      </c>
      <c r="J99" s="42">
        <v>8.2488738738738701E-2</v>
      </c>
      <c r="K99" s="42">
        <v>-2.3024604026409198E-2</v>
      </c>
      <c r="L99" s="42">
        <v>0.108</v>
      </c>
      <c r="M99" s="32">
        <v>115.9</v>
      </c>
      <c r="N99" s="50">
        <v>86.4</v>
      </c>
    </row>
    <row r="100" spans="2:14" ht="15" customHeight="1" x14ac:dyDescent="0.2">
      <c r="C100" s="53">
        <v>44713</v>
      </c>
      <c r="D100" s="50">
        <v>1023.42557568518</v>
      </c>
      <c r="E100" s="50">
        <v>100.3</v>
      </c>
      <c r="F100" s="50">
        <v>107.5</v>
      </c>
      <c r="G100" s="50">
        <v>106.8</v>
      </c>
      <c r="H100" s="54">
        <v>137.83590538044501</v>
      </c>
      <c r="I100" s="54">
        <v>117.607427799014</v>
      </c>
      <c r="J100" s="42">
        <v>7.4703832752613303E-2</v>
      </c>
      <c r="K100" s="42">
        <v>-4.1298989515956001E-2</v>
      </c>
      <c r="L100" s="42">
        <v>0.121</v>
      </c>
      <c r="M100" s="32">
        <v>117.2</v>
      </c>
      <c r="N100" s="50">
        <v>87.4</v>
      </c>
    </row>
    <row r="101" spans="2:14" ht="15" customHeight="1" x14ac:dyDescent="0.2">
      <c r="C101" s="53">
        <v>44743</v>
      </c>
      <c r="D101" s="50">
        <v>1005.50799654921</v>
      </c>
      <c r="E101" s="50">
        <v>98.2</v>
      </c>
      <c r="F101" s="50">
        <v>107.5</v>
      </c>
      <c r="G101" s="50">
        <v>106.9</v>
      </c>
      <c r="H101" s="54">
        <v>135.422749210511</v>
      </c>
      <c r="I101" s="54">
        <v>115.057560926517</v>
      </c>
      <c r="J101" s="42">
        <v>7.5219982969060503E-2</v>
      </c>
      <c r="K101" s="42">
        <v>-4.2546764942955999E-2</v>
      </c>
      <c r="L101" s="42">
        <v>0.123</v>
      </c>
      <c r="M101" s="32">
        <v>117.7</v>
      </c>
      <c r="N101" s="50">
        <v>87.8</v>
      </c>
    </row>
    <row r="102" spans="2:14" ht="15" customHeight="1" x14ac:dyDescent="0.2">
      <c r="C102" s="53">
        <v>44774</v>
      </c>
      <c r="D102" s="50">
        <v>1019.17844581591</v>
      </c>
      <c r="E102" s="50">
        <v>101.4</v>
      </c>
      <c r="F102" s="50">
        <v>107.9</v>
      </c>
      <c r="G102" s="50">
        <v>107</v>
      </c>
      <c r="H102" s="54">
        <v>137.26389799201601</v>
      </c>
      <c r="I102" s="54">
        <v>116.424001689581</v>
      </c>
      <c r="J102" s="42">
        <v>7.8814273672379795E-2</v>
      </c>
      <c r="K102" s="42">
        <v>-3.93461498910243E-2</v>
      </c>
      <c r="L102" s="42">
        <v>0.123</v>
      </c>
      <c r="M102" s="32">
        <v>117.9</v>
      </c>
      <c r="N102" s="50">
        <v>87.9</v>
      </c>
    </row>
    <row r="103" spans="2:14" ht="15" customHeight="1" x14ac:dyDescent="0.2">
      <c r="C103" s="53">
        <v>44805</v>
      </c>
      <c r="D103" s="50">
        <v>1011.74596854469</v>
      </c>
      <c r="E103" s="50">
        <v>99.3</v>
      </c>
      <c r="F103" s="50">
        <v>107.2</v>
      </c>
      <c r="G103" s="50">
        <v>107.1</v>
      </c>
      <c r="H103" s="54">
        <v>136.26288506226501</v>
      </c>
      <c r="I103" s="54">
        <v>113.932178145707</v>
      </c>
      <c r="J103" s="42">
        <v>7.2453573438379298E-2</v>
      </c>
      <c r="K103" s="42">
        <v>-4.9243285958883699E-2</v>
      </c>
      <c r="L103" s="42">
        <v>0.128</v>
      </c>
      <c r="M103" s="32">
        <v>119.6</v>
      </c>
      <c r="N103" s="50">
        <v>89.1</v>
      </c>
    </row>
    <row r="104" spans="2:14" ht="15" customHeight="1" x14ac:dyDescent="0.2">
      <c r="C104" s="53">
        <v>44835</v>
      </c>
      <c r="D104" s="50">
        <v>1027.93815117128</v>
      </c>
      <c r="E104" s="50">
        <v>101.6</v>
      </c>
      <c r="F104" s="50">
        <v>108.5</v>
      </c>
      <c r="G104" s="50">
        <v>107.2</v>
      </c>
      <c r="H104" s="54">
        <v>138.44366323065</v>
      </c>
      <c r="I104" s="54">
        <v>114.22744490977701</v>
      </c>
      <c r="J104" s="42">
        <v>8.4733893557423098E-2</v>
      </c>
      <c r="K104" s="42">
        <v>-4.1754510991675799E-2</v>
      </c>
      <c r="L104" s="42">
        <v>0.13200000000000001</v>
      </c>
      <c r="M104" s="32">
        <v>121.2</v>
      </c>
      <c r="N104" s="50">
        <v>90.3</v>
      </c>
    </row>
    <row r="105" spans="2:14" ht="15" customHeight="1" x14ac:dyDescent="0.2">
      <c r="C105" s="53">
        <v>44866</v>
      </c>
      <c r="D105" s="50">
        <v>1050.3683057933499</v>
      </c>
      <c r="E105" s="50">
        <v>102.2</v>
      </c>
      <c r="F105" s="50">
        <v>107.9</v>
      </c>
      <c r="G105" s="50">
        <v>107.3</v>
      </c>
      <c r="H105" s="54">
        <v>141.46457725079</v>
      </c>
      <c r="I105" s="54">
        <v>115.670136754529</v>
      </c>
      <c r="J105" s="42">
        <v>7.9230874130642198E-2</v>
      </c>
      <c r="K105" s="42">
        <v>-4.91357937174959E-2</v>
      </c>
      <c r="L105" s="42">
        <v>0.13500000000000001</v>
      </c>
      <c r="M105" s="32">
        <v>122.3</v>
      </c>
      <c r="N105" s="50">
        <v>91.2</v>
      </c>
    </row>
    <row r="106" spans="2:14" ht="15" customHeight="1" x14ac:dyDescent="0.2">
      <c r="C106" s="53">
        <v>44896</v>
      </c>
      <c r="D106" s="50">
        <v>1045.59028469042</v>
      </c>
      <c r="E106" s="50">
        <v>99.5</v>
      </c>
      <c r="F106" s="50">
        <v>108.2</v>
      </c>
      <c r="G106" s="50">
        <v>107.4</v>
      </c>
      <c r="H106" s="54">
        <v>140.821068938807</v>
      </c>
      <c r="I106" s="54">
        <v>115.52179568400901</v>
      </c>
      <c r="J106" s="42">
        <v>8.2142857142857101E-2</v>
      </c>
      <c r="K106" s="42">
        <v>-4.3198181129215703E-2</v>
      </c>
      <c r="L106" s="42">
        <v>0.13100000000000001</v>
      </c>
      <c r="M106" s="32">
        <v>121.9</v>
      </c>
      <c r="N106" s="50">
        <v>90.8</v>
      </c>
    </row>
    <row r="107" spans="2:14" ht="15" customHeight="1" x14ac:dyDescent="0.2">
      <c r="B107" t="s">
        <v>28</v>
      </c>
      <c r="C107" s="53">
        <v>44927</v>
      </c>
      <c r="D107" s="50">
        <v>1094</v>
      </c>
      <c r="E107" s="50">
        <v>104.6</v>
      </c>
      <c r="F107" s="50">
        <v>111.7</v>
      </c>
      <c r="G107" s="50">
        <v>111.7</v>
      </c>
      <c r="H107" s="54">
        <v>147.34093427873401</v>
      </c>
      <c r="I107" s="54">
        <v>120.870331647854</v>
      </c>
      <c r="J107" s="42">
        <v>0.117205611276769</v>
      </c>
      <c r="K107" s="42">
        <v>-8.6906732238076802E-3</v>
      </c>
      <c r="L107" s="42">
        <v>0.127</v>
      </c>
      <c r="M107" s="32">
        <v>121.9</v>
      </c>
      <c r="N107" s="50">
        <v>90.8</v>
      </c>
    </row>
    <row r="108" spans="2:14" ht="15" customHeight="1" x14ac:dyDescent="0.2">
      <c r="C108" s="53">
        <v>44958</v>
      </c>
      <c r="D108" s="50">
        <v>1106</v>
      </c>
      <c r="E108" s="50">
        <v>101.1</v>
      </c>
      <c r="F108" s="50">
        <v>111.8</v>
      </c>
      <c r="G108" s="50">
        <v>111.8</v>
      </c>
      <c r="H108" s="54">
        <v>148.957105404278</v>
      </c>
      <c r="I108" s="54">
        <v>121.99599132209499</v>
      </c>
      <c r="J108" s="42">
        <v>0.118244363929147</v>
      </c>
      <c r="K108" s="42">
        <v>-1.5675322061191601E-3</v>
      </c>
      <c r="L108" s="42">
        <v>0.12</v>
      </c>
      <c r="M108" s="32">
        <v>122.1</v>
      </c>
      <c r="N108" s="50">
        <v>91</v>
      </c>
    </row>
    <row r="109" spans="2:14" ht="15" customHeight="1" x14ac:dyDescent="0.2">
      <c r="C109" s="53">
        <v>44986</v>
      </c>
      <c r="D109" s="50">
        <v>1130</v>
      </c>
      <c r="E109" s="50">
        <v>102.2</v>
      </c>
      <c r="F109" s="50">
        <v>111.9</v>
      </c>
      <c r="G109" s="50">
        <v>111.8</v>
      </c>
      <c r="H109" s="54">
        <v>152.189447655366</v>
      </c>
      <c r="I109" s="54">
        <v>123.53039582416</v>
      </c>
      <c r="J109" s="42">
        <v>0.11923031418430401</v>
      </c>
      <c r="K109" s="42">
        <v>1.1048160961430799E-2</v>
      </c>
      <c r="L109" s="42">
        <v>0.107</v>
      </c>
      <c r="M109" s="32">
        <v>123.2</v>
      </c>
      <c r="N109" s="50">
        <v>91.9</v>
      </c>
    </row>
    <row r="110" spans="2:14" ht="15" customHeight="1" x14ac:dyDescent="0.2">
      <c r="C110" s="53">
        <v>45017</v>
      </c>
      <c r="D110" s="50">
        <v>1122</v>
      </c>
      <c r="E110" s="50">
        <v>99.3</v>
      </c>
      <c r="F110" s="50">
        <v>112</v>
      </c>
      <c r="G110" s="50">
        <v>111.9</v>
      </c>
      <c r="H110" s="54">
        <v>151.11200023833601</v>
      </c>
      <c r="I110" s="54">
        <v>121.472669001878</v>
      </c>
      <c r="J110" s="42">
        <v>0.120141645687028</v>
      </c>
      <c r="K110" s="42">
        <v>2.8596552513340898E-2</v>
      </c>
      <c r="L110" s="42">
        <v>8.8999999999999996E-2</v>
      </c>
      <c r="M110" s="32">
        <v>124.4</v>
      </c>
      <c r="N110" s="50">
        <v>92.8</v>
      </c>
    </row>
    <row r="111" spans="2:14" ht="15" customHeight="1" x14ac:dyDescent="0.2">
      <c r="C111" s="53">
        <v>45047</v>
      </c>
      <c r="D111" s="50">
        <v>1133</v>
      </c>
      <c r="E111" s="50">
        <v>101</v>
      </c>
      <c r="F111" s="50">
        <v>111</v>
      </c>
      <c r="G111" s="50">
        <v>111.7</v>
      </c>
      <c r="H111" s="54">
        <v>152.59349043675201</v>
      </c>
      <c r="I111" s="54">
        <v>122.07479234940099</v>
      </c>
      <c r="J111" s="42">
        <v>0.110089531859558</v>
      </c>
      <c r="K111" s="42">
        <v>2.8813282538978899E-2</v>
      </c>
      <c r="L111" s="42">
        <v>7.9000000000000001E-2</v>
      </c>
      <c r="M111" s="32">
        <v>125</v>
      </c>
      <c r="N111" s="50">
        <v>93.2</v>
      </c>
    </row>
    <row r="112" spans="2:14" ht="15" customHeight="1" x14ac:dyDescent="0.2">
      <c r="C112" s="53">
        <v>45078</v>
      </c>
      <c r="D112" s="50">
        <v>1150</v>
      </c>
      <c r="E112" s="50">
        <v>101.5</v>
      </c>
      <c r="F112" s="50">
        <v>112.4</v>
      </c>
      <c r="G112" s="50">
        <v>111.9</v>
      </c>
      <c r="H112" s="54">
        <v>154.88306619793801</v>
      </c>
      <c r="I112" s="54">
        <v>122.825587785835</v>
      </c>
      <c r="J112" s="42">
        <v>0.12367721436908299</v>
      </c>
      <c r="K112" s="42">
        <v>4.4309678781675702E-2</v>
      </c>
      <c r="L112" s="42">
        <v>7.5999999999999998E-2</v>
      </c>
      <c r="M112" s="32">
        <v>126.1</v>
      </c>
      <c r="N112" s="50">
        <v>94</v>
      </c>
    </row>
    <row r="113" spans="2:14" ht="15" customHeight="1" x14ac:dyDescent="0.2">
      <c r="C113" s="53">
        <v>45108</v>
      </c>
      <c r="D113" s="50">
        <v>1141</v>
      </c>
      <c r="E113" s="50">
        <v>99.2</v>
      </c>
      <c r="F113" s="50">
        <v>113.4</v>
      </c>
      <c r="G113" s="50">
        <v>112</v>
      </c>
      <c r="H113" s="54">
        <v>153.670937853781</v>
      </c>
      <c r="I113" s="54">
        <v>121.575109061535</v>
      </c>
      <c r="J113" s="42">
        <v>0.13474980200633599</v>
      </c>
      <c r="K113" s="42">
        <v>5.7548743715131197E-2</v>
      </c>
      <c r="L113" s="42">
        <v>7.2999999999999995E-2</v>
      </c>
      <c r="M113" s="32">
        <v>126.4</v>
      </c>
      <c r="N113" s="50">
        <v>94.2</v>
      </c>
    </row>
    <row r="114" spans="2:14" ht="15" customHeight="1" x14ac:dyDescent="0.2">
      <c r="C114" s="53">
        <v>45139</v>
      </c>
      <c r="D114" s="50">
        <v>1163</v>
      </c>
      <c r="E114" s="50">
        <v>101.9</v>
      </c>
      <c r="F114" s="50">
        <v>114.1</v>
      </c>
      <c r="G114" s="50">
        <v>112.4</v>
      </c>
      <c r="H114" s="54">
        <v>156.633918250611</v>
      </c>
      <c r="I114" s="54">
        <v>123.333793898119</v>
      </c>
      <c r="J114" s="42">
        <v>0.141115184268785</v>
      </c>
      <c r="K114" s="42">
        <v>5.8548408412601997E-2</v>
      </c>
      <c r="L114" s="42">
        <v>7.8E-2</v>
      </c>
      <c r="M114" s="32">
        <v>127</v>
      </c>
      <c r="N114" s="50">
        <v>94.7</v>
      </c>
    </row>
    <row r="115" spans="2:14" ht="15" customHeight="1" x14ac:dyDescent="0.2">
      <c r="C115" s="53">
        <v>45170</v>
      </c>
      <c r="D115" s="50">
        <v>1156</v>
      </c>
      <c r="E115" s="50">
        <v>99.4</v>
      </c>
      <c r="F115" s="50">
        <v>114.2</v>
      </c>
      <c r="G115" s="50">
        <v>112.5</v>
      </c>
      <c r="H115" s="54">
        <v>155.69115176071</v>
      </c>
      <c r="I115" s="54">
        <v>122.015009216858</v>
      </c>
      <c r="J115" s="42">
        <v>0.14257929948838999</v>
      </c>
      <c r="K115" s="42">
        <v>7.0833457814798897E-2</v>
      </c>
      <c r="L115" s="42">
        <v>6.7000000000000004E-2</v>
      </c>
      <c r="M115" s="32">
        <v>127.6</v>
      </c>
      <c r="N115" s="50">
        <v>95.2</v>
      </c>
    </row>
    <row r="116" spans="2:14" ht="15" customHeight="1" x14ac:dyDescent="0.2">
      <c r="C116" s="53">
        <v>45200</v>
      </c>
      <c r="D116" s="50">
        <v>1178</v>
      </c>
      <c r="E116" s="50">
        <v>101.9</v>
      </c>
      <c r="F116" s="50">
        <v>114.6</v>
      </c>
      <c r="G116" s="50">
        <v>112.8</v>
      </c>
      <c r="H116" s="54">
        <v>158.65413215754</v>
      </c>
      <c r="I116" s="54">
        <v>123.755173289813</v>
      </c>
      <c r="J116" s="42">
        <v>0.14598334409296301</v>
      </c>
      <c r="K116" s="42">
        <v>8.3160060579360304E-2</v>
      </c>
      <c r="L116" s="42">
        <v>5.8000000000000003E-2</v>
      </c>
      <c r="M116" s="32">
        <v>128.19999999999999</v>
      </c>
      <c r="N116" s="50">
        <v>95.6</v>
      </c>
    </row>
    <row r="117" spans="2:14" ht="15" customHeight="1" x14ac:dyDescent="0.2">
      <c r="C117" s="53">
        <v>45231</v>
      </c>
      <c r="D117" s="50">
        <v>1208</v>
      </c>
      <c r="E117" s="50">
        <v>102.5</v>
      </c>
      <c r="F117" s="50">
        <v>115</v>
      </c>
      <c r="G117" s="50">
        <v>112.9</v>
      </c>
      <c r="H117" s="54">
        <v>162.6945599714</v>
      </c>
      <c r="I117" s="54">
        <v>127.005901617018</v>
      </c>
      <c r="J117" s="42">
        <v>0.15007278241091701</v>
      </c>
      <c r="K117" s="42">
        <v>9.84458284727006E-2</v>
      </c>
      <c r="L117" s="42">
        <v>4.7E-2</v>
      </c>
      <c r="M117" s="32">
        <v>128.1</v>
      </c>
      <c r="N117" s="50">
        <v>95.5</v>
      </c>
    </row>
    <row r="118" spans="2:14" ht="15" customHeight="1" x14ac:dyDescent="0.2">
      <c r="C118" s="53">
        <v>45261</v>
      </c>
      <c r="D118" s="50">
        <v>1191</v>
      </c>
      <c r="E118" s="50">
        <v>98.6</v>
      </c>
      <c r="F118" s="50">
        <v>113.9</v>
      </c>
      <c r="G118" s="50">
        <v>113</v>
      </c>
      <c r="H118" s="54">
        <v>160.404984210213</v>
      </c>
      <c r="I118" s="54">
        <v>125.90658101272599</v>
      </c>
      <c r="J118" s="42">
        <v>0.13906949733434901</v>
      </c>
      <c r="K118" s="42">
        <v>9.0018657736219199E-2</v>
      </c>
      <c r="L118" s="42">
        <v>4.4999999999999998E-2</v>
      </c>
      <c r="M118" s="32">
        <v>127.4</v>
      </c>
      <c r="N118" s="50">
        <v>95</v>
      </c>
    </row>
    <row r="119" spans="2:14" ht="15" customHeight="1" x14ac:dyDescent="0.2">
      <c r="B119" t="s">
        <v>29</v>
      </c>
      <c r="C119" s="53">
        <v>45292</v>
      </c>
      <c r="D119" s="50">
        <v>1239</v>
      </c>
      <c r="E119" s="50">
        <v>104</v>
      </c>
      <c r="F119" s="50">
        <v>113.3</v>
      </c>
      <c r="G119" s="50">
        <v>113.3</v>
      </c>
      <c r="H119" s="54">
        <v>166.86966871238801</v>
      </c>
      <c r="I119" s="54">
        <v>131.496980860826</v>
      </c>
      <c r="J119" s="42">
        <v>0.13254113345520999</v>
      </c>
      <c r="K119" s="42">
        <v>8.7935767007886897E-2</v>
      </c>
      <c r="L119" s="42">
        <v>4.1000000000000002E-2</v>
      </c>
      <c r="M119" s="32">
        <v>126.9</v>
      </c>
      <c r="N119" s="50">
        <v>94.6</v>
      </c>
    </row>
    <row r="120" spans="2:14" ht="15" customHeight="1" x14ac:dyDescent="0.2">
      <c r="C120" s="53">
        <v>45323</v>
      </c>
      <c r="D120" s="50">
        <v>1248</v>
      </c>
      <c r="E120" s="50">
        <v>100.7</v>
      </c>
      <c r="F120" s="50">
        <v>112.8</v>
      </c>
      <c r="G120" s="50">
        <v>113</v>
      </c>
      <c r="H120" s="54">
        <v>168.08179705654501</v>
      </c>
      <c r="I120" s="54">
        <v>132.24374276675499</v>
      </c>
      <c r="J120" s="42">
        <v>0.12839059674502701</v>
      </c>
      <c r="K120" s="42">
        <v>8.3948700043253902E-2</v>
      </c>
      <c r="L120" s="42">
        <v>4.1000000000000002E-2</v>
      </c>
      <c r="M120" s="32">
        <v>127.1</v>
      </c>
      <c r="N120" s="50">
        <v>94.8</v>
      </c>
    </row>
    <row r="121" spans="2:14" ht="15" customHeight="1" x14ac:dyDescent="0.2">
      <c r="C121" s="53">
        <v>45352</v>
      </c>
      <c r="D121" s="50">
        <v>1326</v>
      </c>
      <c r="E121" s="50">
        <v>106.3</v>
      </c>
      <c r="F121" s="50">
        <v>117.3</v>
      </c>
      <c r="G121" s="50">
        <v>114.5</v>
      </c>
      <c r="H121" s="54">
        <v>178.58690937257899</v>
      </c>
      <c r="I121" s="54">
        <v>139.30336144507001</v>
      </c>
      <c r="J121" s="42">
        <v>0.17345132743362801</v>
      </c>
      <c r="K121" s="42">
        <v>0.12723470454719299</v>
      </c>
      <c r="L121" s="42">
        <v>4.1000000000000002E-2</v>
      </c>
      <c r="M121" s="32">
        <v>128.19999999999999</v>
      </c>
      <c r="N121" s="50">
        <v>95.6</v>
      </c>
    </row>
    <row r="122" spans="2:14" ht="15" customHeight="1" x14ac:dyDescent="0.2">
      <c r="C122" s="53">
        <v>45383</v>
      </c>
      <c r="D122" s="50">
        <v>1323</v>
      </c>
      <c r="E122" s="50">
        <v>99.8</v>
      </c>
      <c r="F122" s="50">
        <v>117.9</v>
      </c>
      <c r="G122" s="50">
        <v>115.4</v>
      </c>
      <c r="H122" s="54">
        <v>178.182866591194</v>
      </c>
      <c r="I122" s="54">
        <v>138.01926149588999</v>
      </c>
      <c r="J122" s="42">
        <v>0.17914438502673799</v>
      </c>
      <c r="K122" s="42">
        <v>0.137072695300615</v>
      </c>
      <c r="L122" s="42">
        <v>3.6999999999999998E-2</v>
      </c>
      <c r="M122" s="32">
        <v>129.1</v>
      </c>
      <c r="N122" s="50">
        <v>96.2</v>
      </c>
    </row>
    <row r="123" spans="2:14" ht="15" customHeight="1" x14ac:dyDescent="0.2">
      <c r="C123" s="53">
        <v>45413</v>
      </c>
      <c r="D123" s="50">
        <v>1324</v>
      </c>
      <c r="E123" s="50">
        <v>100.1</v>
      </c>
      <c r="F123" s="50">
        <v>116.9</v>
      </c>
      <c r="G123" s="50">
        <v>115.8</v>
      </c>
      <c r="H123" s="54">
        <v>178.31754751832199</v>
      </c>
      <c r="I123" s="54">
        <v>138.123584444866</v>
      </c>
      <c r="J123" s="42">
        <v>0.16857899382171199</v>
      </c>
      <c r="K123" s="42">
        <v>0.13124781589710799</v>
      </c>
      <c r="L123" s="42">
        <v>3.3000000000000002E-2</v>
      </c>
      <c r="M123" s="32">
        <v>129.1</v>
      </c>
      <c r="N123" s="50">
        <v>96.3</v>
      </c>
    </row>
    <row r="124" spans="2:14" ht="15" customHeight="1" x14ac:dyDescent="0.2">
      <c r="C124" s="53">
        <v>45444</v>
      </c>
      <c r="D124" s="50">
        <v>1315</v>
      </c>
      <c r="E124" s="50">
        <v>99.3</v>
      </c>
      <c r="F124" s="50">
        <v>114.3</v>
      </c>
      <c r="G124" s="50">
        <v>115.5</v>
      </c>
      <c r="H124" s="54">
        <v>177.10541917416401</v>
      </c>
      <c r="I124" s="54">
        <v>137.07849781282101</v>
      </c>
      <c r="J124" s="42">
        <v>0.143478260869565</v>
      </c>
      <c r="K124" s="42">
        <v>0.11667798913043501</v>
      </c>
      <c r="L124" s="42">
        <v>2.4E-2</v>
      </c>
      <c r="M124" s="32">
        <v>129.19999999999999</v>
      </c>
      <c r="N124" s="50">
        <v>96.3</v>
      </c>
    </row>
    <row r="125" spans="2:14" ht="15" customHeight="1" x14ac:dyDescent="0.2">
      <c r="C125" s="53">
        <v>45474</v>
      </c>
      <c r="D125" s="50">
        <v>1315</v>
      </c>
      <c r="E125" s="50">
        <v>100</v>
      </c>
      <c r="F125" s="50">
        <v>115.2</v>
      </c>
      <c r="G125" s="50">
        <v>115.4</v>
      </c>
      <c r="H125" s="54">
        <v>177.10541917416401</v>
      </c>
      <c r="I125" s="54">
        <v>137.07849781282101</v>
      </c>
      <c r="J125" s="42">
        <v>0.152497808939527</v>
      </c>
      <c r="K125" s="42">
        <v>0.12768865845354899</v>
      </c>
      <c r="L125" s="42">
        <v>2.1999999999999999E-2</v>
      </c>
      <c r="M125" s="32">
        <v>129.19999999999999</v>
      </c>
      <c r="N125" s="50">
        <v>96.3</v>
      </c>
    </row>
    <row r="126" spans="2:14" ht="15" customHeight="1" x14ac:dyDescent="0.2">
      <c r="C126" s="53">
        <v>45505</v>
      </c>
      <c r="D126" s="50">
        <v>1324</v>
      </c>
      <c r="E126" s="50">
        <v>100.7</v>
      </c>
      <c r="F126" s="50">
        <v>113.8</v>
      </c>
      <c r="G126" s="50">
        <v>115.1</v>
      </c>
      <c r="H126" s="54">
        <v>178.31754751832199</v>
      </c>
      <c r="I126" s="54">
        <v>138.01667764576001</v>
      </c>
      <c r="J126" s="42">
        <v>0.138435081685297</v>
      </c>
      <c r="K126" s="42">
        <v>0.118305581223278</v>
      </c>
      <c r="L126" s="42">
        <v>1.7999999999999999E-2</v>
      </c>
      <c r="M126" s="32">
        <v>129.19999999999999</v>
      </c>
      <c r="N126" s="50">
        <v>96.4</v>
      </c>
    </row>
    <row r="127" spans="2:14" ht="15" customHeight="1" x14ac:dyDescent="0.2">
      <c r="C127" s="53">
        <v>45536</v>
      </c>
      <c r="D127" s="50">
        <v>1322</v>
      </c>
      <c r="E127" s="50">
        <v>99.8</v>
      </c>
      <c r="F127" s="50">
        <v>114.4</v>
      </c>
      <c r="G127" s="50">
        <v>115.2</v>
      </c>
      <c r="H127" s="54">
        <v>178.04818566406499</v>
      </c>
      <c r="I127" s="54">
        <v>137.276935747159</v>
      </c>
      <c r="J127" s="42">
        <v>0.143598615916955</v>
      </c>
      <c r="K127" s="42">
        <v>0.12558918889464099</v>
      </c>
      <c r="L127" s="42">
        <v>1.6E-2</v>
      </c>
      <c r="M127" s="32">
        <v>129.69999999999999</v>
      </c>
      <c r="N127" s="50">
        <v>96.7</v>
      </c>
    </row>
    <row r="128" spans="2:14" ht="15" customHeight="1" x14ac:dyDescent="0.2">
      <c r="C128" s="53">
        <v>45566</v>
      </c>
      <c r="D128" s="50">
        <v>1340</v>
      </c>
      <c r="E128" s="50">
        <v>101.4</v>
      </c>
      <c r="F128" s="50">
        <v>113.8</v>
      </c>
      <c r="G128" s="50">
        <v>114.9</v>
      </c>
      <c r="H128" s="54">
        <v>180.47244235238</v>
      </c>
      <c r="I128" s="54">
        <v>137.660139094112</v>
      </c>
      <c r="J128" s="42">
        <v>0.13752122241086601</v>
      </c>
      <c r="K128" s="42">
        <v>0.113034464198499</v>
      </c>
      <c r="L128" s="42">
        <v>2.1999999999999999E-2</v>
      </c>
      <c r="M128" s="32">
        <v>131.1</v>
      </c>
      <c r="N128" s="50">
        <v>97.7</v>
      </c>
    </row>
    <row r="129" spans="2:14" ht="15" customHeight="1" x14ac:dyDescent="0.2">
      <c r="C129" s="53">
        <v>45597</v>
      </c>
      <c r="D129" s="50">
        <v>1366</v>
      </c>
      <c r="E129" s="50">
        <v>101.9</v>
      </c>
      <c r="F129" s="50">
        <v>113.1</v>
      </c>
      <c r="G129" s="50">
        <v>114.9</v>
      </c>
      <c r="H129" s="54">
        <v>183.974146457725</v>
      </c>
      <c r="I129" s="54">
        <v>139.79798363048999</v>
      </c>
      <c r="J129" s="42">
        <v>0.130794701986755</v>
      </c>
      <c r="K129" s="42">
        <v>9.9994846290617695E-2</v>
      </c>
      <c r="L129" s="42">
        <v>2.8000000000000001E-2</v>
      </c>
      <c r="M129" s="32">
        <v>131.6</v>
      </c>
      <c r="N129" s="50">
        <v>98.1</v>
      </c>
    </row>
    <row r="130" spans="2:14" ht="15" customHeight="1" x14ac:dyDescent="0.2">
      <c r="C130" s="53">
        <v>45627</v>
      </c>
      <c r="D130" s="50">
        <v>1361</v>
      </c>
      <c r="E130" s="50">
        <v>99.6</v>
      </c>
      <c r="F130" s="50">
        <v>114.3</v>
      </c>
      <c r="G130" s="50">
        <v>114.8</v>
      </c>
      <c r="H130" s="54">
        <v>183.30074182208199</v>
      </c>
      <c r="I130" s="54">
        <v>139.074917922672</v>
      </c>
      <c r="J130" s="42">
        <v>0.14273719563392101</v>
      </c>
      <c r="K130" s="42">
        <v>0.105161697905146</v>
      </c>
      <c r="L130" s="42">
        <v>3.4000000000000002E-2</v>
      </c>
      <c r="M130" s="32">
        <v>131.80000000000001</v>
      </c>
      <c r="N130" s="50">
        <v>98.2</v>
      </c>
    </row>
    <row r="131" spans="2:14" ht="15" customHeight="1" x14ac:dyDescent="0.2">
      <c r="B131" t="s">
        <v>643</v>
      </c>
      <c r="C131" s="53">
        <v>45658</v>
      </c>
      <c r="D131" s="50">
        <v>1392</v>
      </c>
      <c r="E131" s="50">
        <v>102.3</v>
      </c>
      <c r="F131" s="50">
        <v>112.3</v>
      </c>
      <c r="G131" s="50">
        <v>112.3</v>
      </c>
      <c r="H131" s="54">
        <v>187.47585056307</v>
      </c>
      <c r="I131" s="54">
        <v>142.027159517477</v>
      </c>
      <c r="J131" s="42">
        <v>0.123486682808717</v>
      </c>
      <c r="K131" s="42">
        <v>8.0275656546843002E-2</v>
      </c>
      <c r="L131" s="42">
        <v>0.04</v>
      </c>
      <c r="M131" s="32">
        <v>132</v>
      </c>
      <c r="N131" s="50">
        <v>98.4</v>
      </c>
    </row>
    <row r="132" spans="2:14" ht="15" customHeight="1" x14ac:dyDescent="0.2">
      <c r="C132" s="53">
        <v>45689</v>
      </c>
      <c r="D132" s="50">
        <v>1416</v>
      </c>
      <c r="E132" s="50">
        <v>101.7</v>
      </c>
      <c r="F132" s="50">
        <v>113.5</v>
      </c>
      <c r="G132" s="50">
        <v>113</v>
      </c>
      <c r="H132" s="54">
        <v>190.708192814157</v>
      </c>
      <c r="I132" s="54">
        <v>144.695138705734</v>
      </c>
      <c r="J132" s="42">
        <v>0.134615384615385</v>
      </c>
      <c r="K132" s="42">
        <v>9.4132482753505095E-2</v>
      </c>
      <c r="L132" s="42">
        <v>3.6999999999999998E-2</v>
      </c>
      <c r="M132" s="32">
        <v>131.80000000000001</v>
      </c>
      <c r="N132" s="50">
        <v>98.3</v>
      </c>
    </row>
    <row r="133" spans="2:14" ht="15" customHeight="1" x14ac:dyDescent="0.2">
      <c r="C133" s="53">
        <v>45717</v>
      </c>
      <c r="D133" s="50">
        <v>1448</v>
      </c>
      <c r="E133" s="50">
        <v>102.3</v>
      </c>
      <c r="F133" s="50">
        <v>109.2</v>
      </c>
      <c r="G133" s="50">
        <v>111.6</v>
      </c>
      <c r="H133" s="54">
        <v>195.01798248227399</v>
      </c>
      <c r="I133" s="54">
        <v>147.40588245069799</v>
      </c>
      <c r="J133" s="42">
        <v>9.2006033182503694E-2</v>
      </c>
      <c r="K133" s="42">
        <v>5.81453809907981E-2</v>
      </c>
      <c r="L133" s="42">
        <v>3.2000000000000001E-2</v>
      </c>
      <c r="M133" s="32">
        <v>132.30000000000001</v>
      </c>
      <c r="N133" s="50">
        <v>98.7</v>
      </c>
    </row>
    <row r="134" spans="2:14" ht="15" customHeight="1" x14ac:dyDescent="0.2">
      <c r="C134" s="53">
        <v>45748</v>
      </c>
      <c r="D134" s="50">
        <v>1439</v>
      </c>
      <c r="E134" s="50">
        <v>99.4</v>
      </c>
      <c r="F134" s="50">
        <v>108.8</v>
      </c>
      <c r="G134" s="50">
        <v>110.9</v>
      </c>
      <c r="H134" s="54">
        <v>193.80585413811599</v>
      </c>
      <c r="I134" s="54">
        <v>145.499890494081</v>
      </c>
      <c r="J134" s="42">
        <v>8.7679516250944695E-2</v>
      </c>
      <c r="K134" s="42">
        <v>5.3953019623008497E-2</v>
      </c>
      <c r="L134" s="42">
        <v>3.2000000000000001E-2</v>
      </c>
      <c r="M134" s="32">
        <v>133.19999999999999</v>
      </c>
      <c r="N134" s="50">
        <v>99.3</v>
      </c>
    </row>
    <row r="135" spans="2:14" ht="15" customHeight="1" x14ac:dyDescent="0.2">
      <c r="C135" s="53">
        <v>45778</v>
      </c>
      <c r="D135" s="50">
        <v>1451</v>
      </c>
      <c r="E135" s="50">
        <v>100.8</v>
      </c>
      <c r="F135" s="50">
        <v>109.6</v>
      </c>
      <c r="G135" s="50">
        <v>110.5</v>
      </c>
      <c r="H135" s="54">
        <v>195.42202526366</v>
      </c>
      <c r="I135" s="54">
        <v>146.27397100573299</v>
      </c>
      <c r="J135" s="42">
        <v>9.5921450151057505E-2</v>
      </c>
      <c r="K135" s="42">
        <v>5.8861304493775399E-2</v>
      </c>
      <c r="L135" s="42">
        <v>3.5000000000000003E-2</v>
      </c>
      <c r="M135" s="32">
        <v>133.6</v>
      </c>
      <c r="N135" s="50">
        <v>99.6</v>
      </c>
    </row>
    <row r="136" spans="2:14" ht="15" customHeight="1" x14ac:dyDescent="0.2">
      <c r="C136" s="53">
        <v>45809</v>
      </c>
      <c r="D136" s="50">
        <v>1444</v>
      </c>
      <c r="E136" s="50">
        <v>99.5</v>
      </c>
      <c r="F136" s="50">
        <v>109.8</v>
      </c>
      <c r="G136" s="50">
        <v>110.4</v>
      </c>
      <c r="H136" s="54">
        <v>194.479258773759</v>
      </c>
      <c r="I136" s="54">
        <v>145.242164879581</v>
      </c>
      <c r="J136" s="42">
        <v>9.8098859315589398E-2</v>
      </c>
      <c r="K136" s="42">
        <v>5.8918861442227098E-2</v>
      </c>
      <c r="L136" s="42">
        <v>3.6999999999999998E-2</v>
      </c>
      <c r="M136" s="32">
        <v>133.9</v>
      </c>
      <c r="N136" s="50">
        <v>99.9</v>
      </c>
    </row>
    <row r="137" spans="2:14" ht="15" customHeight="1" x14ac:dyDescent="0.2">
      <c r="C137" s="53">
        <v>45839</v>
      </c>
      <c r="D137" s="50">
        <v>1437</v>
      </c>
      <c r="E137" s="50">
        <v>99.5</v>
      </c>
      <c r="F137" s="50">
        <v>109.3</v>
      </c>
      <c r="G137" s="50">
        <v>110.2</v>
      </c>
      <c r="H137" s="54">
        <v>193.53649228385899</v>
      </c>
      <c r="I137" s="54">
        <v>143.89330281327801</v>
      </c>
      <c r="J137" s="42">
        <v>9.2775665399239496E-2</v>
      </c>
      <c r="K137" s="42">
        <v>4.9736470124149397E-2</v>
      </c>
      <c r="L137" s="42">
        <v>4.1000000000000002E-2</v>
      </c>
      <c r="M137" s="32">
        <v>134.5</v>
      </c>
      <c r="N137" s="50">
        <v>100.2</v>
      </c>
    </row>
    <row r="138" spans="2:14" ht="15" customHeight="1" x14ac:dyDescent="0.2">
      <c r="C138" s="53">
        <v>45870</v>
      </c>
      <c r="D138" s="50">
        <v>1446</v>
      </c>
      <c r="E138" s="50">
        <v>100.6</v>
      </c>
      <c r="F138" s="50">
        <v>109.2</v>
      </c>
      <c r="G138" s="50">
        <v>110.1</v>
      </c>
      <c r="H138" s="54">
        <v>194.748620628016</v>
      </c>
      <c r="I138" s="54">
        <v>144.686939545332</v>
      </c>
      <c r="J138" s="42">
        <v>9.2145015105740094E-2</v>
      </c>
      <c r="K138" s="42">
        <v>4.91306581227091E-2</v>
      </c>
      <c r="L138" s="42">
        <v>4.1000000000000002E-2</v>
      </c>
      <c r="M138" s="32">
        <v>134.6</v>
      </c>
      <c r="N138" s="50">
        <v>100.3</v>
      </c>
    </row>
    <row r="139" spans="2:14" ht="15" customHeight="1" x14ac:dyDescent="0.2">
      <c r="C139" s="53">
        <v>45901</v>
      </c>
      <c r="D139" s="50">
        <v>1456</v>
      </c>
      <c r="E139" s="50">
        <v>100.7</v>
      </c>
      <c r="F139" s="50">
        <v>110.1</v>
      </c>
      <c r="G139" s="50">
        <v>110.1</v>
      </c>
      <c r="H139" s="54">
        <v>196.09542989930301</v>
      </c>
      <c r="I139" s="54">
        <v>145.148356698226</v>
      </c>
      <c r="J139" s="42">
        <v>0.101361573373676</v>
      </c>
      <c r="K139" s="42">
        <v>5.6968880397002299E-2</v>
      </c>
      <c r="L139" s="42">
        <v>4.2000000000000003E-2</v>
      </c>
      <c r="M139" s="32">
        <v>135.1</v>
      </c>
      <c r="N139" s="50">
        <v>100.7</v>
      </c>
    </row>
    <row r="140" spans="2:14" ht="15" customHeight="1" x14ac:dyDescent="0.2">
      <c r="C140" s="53">
        <v>45931</v>
      </c>
      <c r="D140" s="50">
        <v>1470</v>
      </c>
      <c r="E140" s="50">
        <v>101</v>
      </c>
      <c r="F140" s="50">
        <v>109.7</v>
      </c>
      <c r="G140" s="50">
        <v>110.1</v>
      </c>
      <c r="H140" s="54">
        <v>197.980962879104</v>
      </c>
      <c r="I140" s="54">
        <v>145.68135605526399</v>
      </c>
      <c r="J140" s="42">
        <v>9.7014925373134303E-2</v>
      </c>
      <c r="K140" s="42">
        <v>5.8894715611133498E-2</v>
      </c>
      <c r="L140" s="42">
        <v>3.5999999999999997E-2</v>
      </c>
      <c r="M140">
        <v>135.9</v>
      </c>
      <c r="N140" s="50">
        <v>101.3</v>
      </c>
    </row>
    <row r="141" spans="2:14" ht="15" customHeight="1" x14ac:dyDescent="0.2">
      <c r="C141" s="53">
        <v>45962</v>
      </c>
      <c r="D141" s="50">
        <v>1498</v>
      </c>
      <c r="E141" s="50">
        <v>101.9</v>
      </c>
      <c r="F141" s="50">
        <v>109.7</v>
      </c>
      <c r="G141" s="50">
        <v>110</v>
      </c>
      <c r="H141" s="54">
        <v>201.752028838706</v>
      </c>
      <c r="I141" s="54">
        <v>147.69548231237599</v>
      </c>
      <c r="J141" s="42">
        <v>9.6632503660322194E-2</v>
      </c>
      <c r="K141" s="42">
        <v>5.6486034354838302E-2</v>
      </c>
      <c r="L141" s="42">
        <v>3.7999999999999999E-2</v>
      </c>
      <c r="M141" s="32">
        <v>136.6</v>
      </c>
      <c r="N141" s="50">
        <v>101.9</v>
      </c>
    </row>
    <row r="142" spans="2:14" ht="15" customHeight="1" x14ac:dyDescent="0.2">
      <c r="C142" s="53">
        <v>45992</v>
      </c>
      <c r="D142" s="50">
        <v>1494</v>
      </c>
      <c r="E142" s="50">
        <v>99.7</v>
      </c>
      <c r="F142" s="50">
        <v>109.8</v>
      </c>
      <c r="G142" s="50">
        <v>109.9</v>
      </c>
      <c r="H142" s="54">
        <v>201.213305130191</v>
      </c>
      <c r="I142" s="54">
        <v>147.95095965455201</v>
      </c>
      <c r="J142" s="42">
        <v>9.7722263041881002E-2</v>
      </c>
      <c r="K142" s="42">
        <v>6.3080140342334501E-2</v>
      </c>
      <c r="L142" s="42">
        <v>3.2586558044806598E-2</v>
      </c>
      <c r="M142" s="32">
        <v>136</v>
      </c>
      <c r="N142" s="50">
        <v>101.4</v>
      </c>
    </row>
    <row r="143" spans="2:14" ht="15" customHeight="1" x14ac:dyDescent="0.2">
      <c r="B143" t="s">
        <v>644</v>
      </c>
      <c r="C143" s="53">
        <v>46023</v>
      </c>
      <c r="D143" s="50">
        <v>1511</v>
      </c>
      <c r="E143" s="50">
        <v>101.1</v>
      </c>
      <c r="F143" s="50">
        <v>108.5</v>
      </c>
      <c r="G143" s="50">
        <v>108.5</v>
      </c>
      <c r="H143" s="54">
        <v>203.502880891378</v>
      </c>
      <c r="I143" s="54">
        <v>149.16632013134</v>
      </c>
      <c r="J143" s="42">
        <v>8.5488505747126395E-2</v>
      </c>
      <c r="K143" s="42">
        <v>5.0266164852677001E-2</v>
      </c>
      <c r="L143" s="42">
        <v>3.3536585365853598E-2</v>
      </c>
      <c r="M143" s="32">
        <v>136.42682926829301</v>
      </c>
      <c r="N143" s="50">
        <v>101.7</v>
      </c>
    </row>
    <row r="144" spans="2:14" ht="15" customHeight="1" x14ac:dyDescent="0.2">
      <c r="C144" s="53">
        <v>46054</v>
      </c>
      <c r="D144" s="50">
        <v>1527</v>
      </c>
      <c r="E144" s="50">
        <v>101.1</v>
      </c>
      <c r="F144" s="50">
        <v>107.8</v>
      </c>
      <c r="G144" s="50">
        <v>108.2</v>
      </c>
      <c r="H144" s="54">
        <v>205.65777572543601</v>
      </c>
      <c r="I144" s="54">
        <v>150.377572627945</v>
      </c>
      <c r="J144" s="42">
        <v>7.8389830508474506E-2</v>
      </c>
      <c r="K144" s="42">
        <v>3.9271768029245598E-2</v>
      </c>
      <c r="L144" s="42">
        <v>3.7639877924720198E-2</v>
      </c>
      <c r="M144" s="32">
        <v>136.760935910478</v>
      </c>
      <c r="N144" s="50">
        <v>102</v>
      </c>
    </row>
    <row r="145" spans="2:14" ht="15" customHeight="1" x14ac:dyDescent="0.2">
      <c r="C145" s="53">
        <v>46082</v>
      </c>
      <c r="D145" s="50">
        <v>1555</v>
      </c>
      <c r="E145" s="50">
        <v>101.8</v>
      </c>
      <c r="F145" s="50">
        <v>107.4</v>
      </c>
      <c r="G145" s="50">
        <v>108</v>
      </c>
      <c r="H145" s="54">
        <v>209.42884168503801</v>
      </c>
      <c r="I145" s="54">
        <v>151.103060378816</v>
      </c>
      <c r="J145" s="42">
        <v>7.3895027624309301E-2</v>
      </c>
      <c r="K145" s="42">
        <v>2.5081617277749699E-2</v>
      </c>
      <c r="L145" s="42">
        <v>4.76190476190477E-2</v>
      </c>
      <c r="M145" s="32">
        <v>138.6</v>
      </c>
      <c r="N145" s="50">
        <v>103.4</v>
      </c>
    </row>
    <row r="146" spans="2:14" ht="15" customHeight="1" x14ac:dyDescent="0.2">
      <c r="C146" s="53">
        <v>46113</v>
      </c>
      <c r="D146" s="50">
        <v>1552</v>
      </c>
      <c r="H146" s="54">
        <v>209.02479890365299</v>
      </c>
      <c r="I146" s="54">
        <v>148.265505261203</v>
      </c>
      <c r="J146" s="42">
        <v>7.8526754690757497E-2</v>
      </c>
      <c r="K146" s="42">
        <v>1.9007675935225801E-2</v>
      </c>
      <c r="L146" s="42">
        <v>5.8408862034239603E-2</v>
      </c>
      <c r="M146" s="32">
        <v>140.980060422961</v>
      </c>
      <c r="N146" s="50">
        <v>105.1</v>
      </c>
    </row>
    <row r="147" spans="2:14" ht="15" customHeight="1" x14ac:dyDescent="0.2">
      <c r="C147" s="53">
        <v>46143</v>
      </c>
      <c r="L147" s="42">
        <v>5.2208835341365403E-2</v>
      </c>
      <c r="M147" s="32">
        <v>140.57510040160599</v>
      </c>
      <c r="N147" s="50">
        <v>104.8</v>
      </c>
    </row>
    <row r="148" spans="2:14" ht="15" customHeight="1" x14ac:dyDescent="0.2">
      <c r="C148" s="53">
        <v>46174</v>
      </c>
    </row>
    <row r="149" spans="2:14" ht="15" customHeight="1" x14ac:dyDescent="0.2">
      <c r="C149" s="53">
        <v>46204</v>
      </c>
    </row>
    <row r="150" spans="2:14" ht="15" customHeight="1" x14ac:dyDescent="0.2">
      <c r="C150" s="53">
        <v>46235</v>
      </c>
    </row>
    <row r="151" spans="2:14" ht="15" customHeight="1" x14ac:dyDescent="0.2">
      <c r="C151" s="53">
        <v>46266</v>
      </c>
    </row>
    <row r="152" spans="2:14" ht="15" customHeight="1" x14ac:dyDescent="0.2">
      <c r="C152" s="53">
        <v>46296</v>
      </c>
    </row>
    <row r="153" spans="2:14" ht="15" customHeight="1" x14ac:dyDescent="0.2">
      <c r="C153" s="53">
        <v>46327</v>
      </c>
    </row>
    <row r="154" spans="2:14" ht="15" customHeight="1" x14ac:dyDescent="0.2">
      <c r="C154" s="53">
        <v>46357</v>
      </c>
    </row>
    <row r="155" spans="2:14" ht="15" customHeight="1" x14ac:dyDescent="0.2"/>
    <row r="158" spans="2:14" ht="15" customHeight="1" x14ac:dyDescent="0.2">
      <c r="B158" t="s">
        <v>910</v>
      </c>
    </row>
    <row r="159" spans="2:14" ht="15" customHeight="1" x14ac:dyDescent="0.2">
      <c r="B159" s="55" t="s">
        <v>911</v>
      </c>
    </row>
  </sheetData>
  <mergeCells count="1">
    <mergeCell ref="H9:K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K39"/>
  <sheetViews>
    <sheetView zoomScaleNormal="100" workbookViewId="0">
      <pane ySplit="4" topLeftCell="A5" activePane="bottomLeft" state="frozen"/>
      <selection pane="bottomLeft" activeCell="M21" sqref="M21"/>
    </sheetView>
  </sheetViews>
  <sheetFormatPr baseColWidth="10" defaultColWidth="8.6640625" defaultRowHeight="15" x14ac:dyDescent="0.2"/>
  <cols>
    <col min="1" max="1" width="14" customWidth="1"/>
    <col min="2" max="2" width="35.83203125" customWidth="1"/>
    <col min="3" max="3" width="9.83203125" customWidth="1"/>
  </cols>
  <sheetData>
    <row r="1" spans="1:188" ht="15.75" customHeight="1" x14ac:dyDescent="0.2">
      <c r="A1" s="33" t="s">
        <v>912</v>
      </c>
    </row>
    <row r="2" spans="1:188" ht="15" customHeight="1" x14ac:dyDescent="0.2">
      <c r="A2" s="34" t="s">
        <v>913</v>
      </c>
    </row>
    <row r="3" spans="1:188" ht="15" customHeight="1" x14ac:dyDescent="0.2">
      <c r="A3" s="35" t="s">
        <v>914</v>
      </c>
    </row>
    <row r="6" spans="1:188" ht="15" customHeight="1" x14ac:dyDescent="0.2">
      <c r="B6" s="2" t="s">
        <v>915</v>
      </c>
    </row>
    <row r="7" spans="1:188" ht="15" customHeight="1" x14ac:dyDescent="0.2">
      <c r="B7" t="s">
        <v>916</v>
      </c>
    </row>
    <row r="8" spans="1:188" ht="15" customHeight="1" x14ac:dyDescent="0.2"/>
    <row r="9" spans="1:188" ht="15" customHeight="1" x14ac:dyDescent="0.2"/>
    <row r="10" spans="1:188" ht="15" customHeight="1" x14ac:dyDescent="0.2">
      <c r="C10" s="56">
        <v>40543</v>
      </c>
      <c r="D10" s="56">
        <v>40574</v>
      </c>
      <c r="E10" s="56">
        <v>40602</v>
      </c>
      <c r="F10" s="56">
        <v>40633</v>
      </c>
      <c r="G10" s="56">
        <v>40663</v>
      </c>
      <c r="H10" s="56">
        <v>40694</v>
      </c>
      <c r="I10" s="56">
        <v>40724</v>
      </c>
      <c r="J10" s="56">
        <v>40755</v>
      </c>
      <c r="K10" s="56">
        <v>40786</v>
      </c>
      <c r="L10" s="56">
        <v>40816</v>
      </c>
      <c r="M10" s="56">
        <v>40847</v>
      </c>
      <c r="N10" s="56">
        <v>40877</v>
      </c>
      <c r="O10" s="56">
        <v>40908</v>
      </c>
      <c r="P10" s="56">
        <v>40939</v>
      </c>
      <c r="Q10" s="56">
        <v>40968</v>
      </c>
      <c r="R10" s="56">
        <v>40999</v>
      </c>
      <c r="S10" s="56">
        <v>41029</v>
      </c>
      <c r="T10" s="56">
        <v>41060</v>
      </c>
      <c r="U10" s="56">
        <v>41090</v>
      </c>
      <c r="V10" s="56">
        <v>41121</v>
      </c>
      <c r="W10" s="56">
        <v>41152</v>
      </c>
      <c r="X10" s="56">
        <v>41182</v>
      </c>
      <c r="Y10" s="56">
        <v>41213</v>
      </c>
      <c r="Z10" s="56">
        <v>41243</v>
      </c>
      <c r="AA10" s="56">
        <v>41274</v>
      </c>
      <c r="AB10" s="56">
        <v>41305</v>
      </c>
      <c r="AC10" s="56">
        <v>41333</v>
      </c>
      <c r="AD10" s="56">
        <v>41364</v>
      </c>
      <c r="AE10" s="56">
        <v>41394</v>
      </c>
      <c r="AF10" s="56">
        <v>41425</v>
      </c>
      <c r="AG10" s="56">
        <v>41455</v>
      </c>
      <c r="AH10" s="56">
        <v>41486</v>
      </c>
      <c r="AI10" s="56">
        <v>41517</v>
      </c>
      <c r="AJ10" s="56">
        <v>41547</v>
      </c>
      <c r="AK10" s="56">
        <v>41578</v>
      </c>
      <c r="AL10" s="56">
        <v>41608</v>
      </c>
      <c r="AM10" s="56">
        <v>41639</v>
      </c>
      <c r="AN10" s="56">
        <v>41670</v>
      </c>
      <c r="AO10" s="56">
        <v>41698</v>
      </c>
      <c r="AP10" s="56">
        <v>41729</v>
      </c>
      <c r="AQ10" s="56">
        <v>41759</v>
      </c>
      <c r="AR10" s="56">
        <v>41790</v>
      </c>
      <c r="AS10" s="56">
        <v>41820</v>
      </c>
      <c r="AT10" s="56">
        <v>41851</v>
      </c>
      <c r="AU10" s="56">
        <v>41882</v>
      </c>
      <c r="AV10" s="56">
        <v>41912</v>
      </c>
      <c r="AW10" s="56">
        <v>41943</v>
      </c>
      <c r="AX10" s="56">
        <v>41973</v>
      </c>
      <c r="AY10" s="56">
        <v>42004</v>
      </c>
      <c r="AZ10" s="56">
        <v>42035</v>
      </c>
      <c r="BA10" s="56">
        <v>42063</v>
      </c>
      <c r="BB10" s="56">
        <v>42094</v>
      </c>
      <c r="BC10" s="56">
        <v>42124</v>
      </c>
      <c r="BD10" s="56">
        <v>42155</v>
      </c>
      <c r="BE10" s="56">
        <v>42185</v>
      </c>
      <c r="BF10" s="56">
        <v>42216</v>
      </c>
      <c r="BG10" s="56">
        <v>42247</v>
      </c>
      <c r="BH10" s="56">
        <v>42277</v>
      </c>
      <c r="BI10" s="56">
        <v>42308</v>
      </c>
      <c r="BJ10" s="56">
        <v>42338</v>
      </c>
      <c r="BK10" s="56">
        <v>42369</v>
      </c>
      <c r="BL10" s="56">
        <v>42400</v>
      </c>
      <c r="BM10" s="56">
        <v>42429</v>
      </c>
      <c r="BN10" s="56">
        <v>42460</v>
      </c>
      <c r="BO10" s="56">
        <v>42490</v>
      </c>
      <c r="BP10" s="56">
        <v>42521</v>
      </c>
      <c r="BQ10" s="56">
        <v>42551</v>
      </c>
      <c r="BR10" s="56">
        <v>42582</v>
      </c>
      <c r="BS10" s="56">
        <v>42613</v>
      </c>
      <c r="BT10" s="56">
        <v>42643</v>
      </c>
      <c r="BU10" s="56">
        <v>42674</v>
      </c>
      <c r="BV10" s="56">
        <v>42704</v>
      </c>
      <c r="BW10" s="56">
        <v>42735</v>
      </c>
      <c r="BX10" s="56">
        <v>42766</v>
      </c>
      <c r="BY10" s="56">
        <v>42794</v>
      </c>
      <c r="BZ10" s="56">
        <v>42825</v>
      </c>
      <c r="CA10" s="56">
        <v>42855</v>
      </c>
      <c r="CB10" s="56">
        <v>42886</v>
      </c>
      <c r="CC10" s="56">
        <v>42916</v>
      </c>
      <c r="CD10" s="56">
        <v>42947</v>
      </c>
      <c r="CE10" s="56">
        <v>42978</v>
      </c>
      <c r="CF10" s="56">
        <v>43008</v>
      </c>
      <c r="CG10" s="56">
        <v>43039</v>
      </c>
      <c r="CH10" s="56">
        <v>43069</v>
      </c>
      <c r="CI10" s="56">
        <v>43100</v>
      </c>
      <c r="CJ10" s="56">
        <v>43131</v>
      </c>
      <c r="CK10" s="56">
        <v>43159</v>
      </c>
      <c r="CL10" s="56">
        <v>43190</v>
      </c>
      <c r="CM10" s="56">
        <v>43220</v>
      </c>
      <c r="CN10" s="56">
        <v>43251</v>
      </c>
      <c r="CO10" s="56">
        <v>43281</v>
      </c>
      <c r="CP10" s="56">
        <v>43312</v>
      </c>
      <c r="CQ10" s="56">
        <v>43343</v>
      </c>
      <c r="CR10" s="56">
        <v>43373</v>
      </c>
      <c r="CS10" s="56">
        <v>43404</v>
      </c>
      <c r="CT10" s="56">
        <v>43434</v>
      </c>
      <c r="CU10" s="56">
        <v>43465</v>
      </c>
      <c r="CV10" s="56">
        <v>43496</v>
      </c>
      <c r="CW10" s="56">
        <v>43524</v>
      </c>
      <c r="CX10" s="56">
        <v>43555</v>
      </c>
      <c r="CY10" s="56">
        <v>43585</v>
      </c>
      <c r="CZ10" s="56">
        <v>43616</v>
      </c>
      <c r="DA10" s="56">
        <v>43646</v>
      </c>
      <c r="DB10" s="56">
        <v>43677</v>
      </c>
      <c r="DC10" s="56">
        <v>43708</v>
      </c>
      <c r="DD10" s="56">
        <v>43738</v>
      </c>
      <c r="DE10" s="56">
        <v>43769</v>
      </c>
      <c r="DF10" s="56">
        <v>43799</v>
      </c>
      <c r="DG10" s="56">
        <v>43830</v>
      </c>
      <c r="DH10" s="56">
        <v>43861</v>
      </c>
      <c r="DI10" s="56">
        <v>43890</v>
      </c>
      <c r="DJ10" s="56">
        <v>43921</v>
      </c>
      <c r="DK10" s="56">
        <v>43951</v>
      </c>
      <c r="DL10" s="56">
        <v>43982</v>
      </c>
      <c r="DM10" s="56">
        <v>44012</v>
      </c>
      <c r="DN10" s="56">
        <v>44043</v>
      </c>
      <c r="DO10" s="56">
        <v>44074</v>
      </c>
      <c r="DP10" s="56">
        <v>44104</v>
      </c>
      <c r="DQ10" s="56">
        <v>44135</v>
      </c>
      <c r="DR10" s="56">
        <v>44165</v>
      </c>
      <c r="DS10" s="56">
        <v>44196</v>
      </c>
      <c r="DT10" s="56">
        <v>44227</v>
      </c>
      <c r="DU10" s="56">
        <v>44255</v>
      </c>
      <c r="DV10" s="56">
        <v>44286</v>
      </c>
      <c r="DW10" s="56">
        <v>44316</v>
      </c>
      <c r="DX10" s="56">
        <v>44347</v>
      </c>
      <c r="DY10" s="56">
        <v>44377</v>
      </c>
      <c r="DZ10" s="56">
        <v>44408</v>
      </c>
      <c r="EA10" s="56">
        <v>44439</v>
      </c>
      <c r="EB10" s="56">
        <v>44469</v>
      </c>
      <c r="EC10" s="56">
        <v>44500</v>
      </c>
      <c r="ED10" s="56">
        <v>44530</v>
      </c>
      <c r="EE10" s="56">
        <v>44561</v>
      </c>
      <c r="EF10" s="56">
        <v>44592</v>
      </c>
      <c r="EG10" s="56">
        <v>44620</v>
      </c>
      <c r="EH10" s="56">
        <v>44651</v>
      </c>
      <c r="EI10" s="56">
        <v>44681</v>
      </c>
      <c r="EJ10" s="56">
        <v>44712</v>
      </c>
      <c r="EK10" s="56">
        <v>44742</v>
      </c>
      <c r="EL10" s="56">
        <v>44773</v>
      </c>
      <c r="EM10" s="56">
        <v>44804</v>
      </c>
      <c r="EN10" s="56">
        <v>44834</v>
      </c>
      <c r="EO10" s="56">
        <v>44865</v>
      </c>
      <c r="EP10" s="56">
        <v>44895</v>
      </c>
      <c r="EQ10" s="56">
        <v>44926</v>
      </c>
      <c r="ER10" s="56">
        <v>44957</v>
      </c>
      <c r="ES10" s="56">
        <v>44985</v>
      </c>
      <c r="ET10" s="56">
        <v>45016</v>
      </c>
      <c r="EU10" s="56">
        <v>45046</v>
      </c>
      <c r="EV10" s="56">
        <v>45077</v>
      </c>
      <c r="EW10" s="56">
        <v>45107</v>
      </c>
      <c r="EX10" s="56">
        <v>45138</v>
      </c>
      <c r="EY10" s="56">
        <v>45169</v>
      </c>
      <c r="EZ10" s="56">
        <v>45199</v>
      </c>
      <c r="FA10" s="56">
        <v>45230</v>
      </c>
      <c r="FB10" s="56">
        <v>45260</v>
      </c>
      <c r="FC10" s="56">
        <v>45291</v>
      </c>
      <c r="FD10" s="56">
        <v>45322</v>
      </c>
      <c r="FE10" s="56">
        <v>45351</v>
      </c>
      <c r="FF10" s="56">
        <v>45382</v>
      </c>
      <c r="FG10" s="56">
        <v>45412</v>
      </c>
      <c r="FH10" s="56">
        <v>45443</v>
      </c>
      <c r="FI10" s="56">
        <v>45473</v>
      </c>
      <c r="FJ10" s="56">
        <v>45504</v>
      </c>
      <c r="FK10" s="56">
        <v>45535</v>
      </c>
      <c r="FL10" s="56">
        <v>45565</v>
      </c>
      <c r="FM10" s="56">
        <v>45596</v>
      </c>
      <c r="FN10" s="56">
        <v>45626</v>
      </c>
      <c r="FO10" s="56">
        <v>45657</v>
      </c>
      <c r="FP10" s="56">
        <v>45688</v>
      </c>
      <c r="FQ10" s="56">
        <v>45716</v>
      </c>
      <c r="FR10" s="56">
        <v>45747</v>
      </c>
      <c r="FS10" s="56">
        <v>45777</v>
      </c>
      <c r="FT10" s="56">
        <v>45808</v>
      </c>
      <c r="FU10" s="56">
        <v>45838</v>
      </c>
      <c r="FV10" s="56">
        <v>45869</v>
      </c>
      <c r="FW10" s="56">
        <v>45900</v>
      </c>
      <c r="FX10" s="56">
        <v>45930</v>
      </c>
      <c r="FY10" s="56">
        <v>45961</v>
      </c>
      <c r="FZ10" s="56">
        <v>45991</v>
      </c>
      <c r="GA10" s="56">
        <v>46022</v>
      </c>
      <c r="GB10" s="56">
        <v>46053</v>
      </c>
      <c r="GC10" s="56">
        <v>46081</v>
      </c>
      <c r="GD10" s="56">
        <v>46112</v>
      </c>
      <c r="GE10" s="56">
        <v>46142</v>
      </c>
      <c r="GF10" s="56">
        <v>46173</v>
      </c>
    </row>
    <row r="11" spans="1:188" ht="15" customHeight="1" x14ac:dyDescent="0.2">
      <c r="B11" t="s">
        <v>917</v>
      </c>
    </row>
    <row r="12" spans="1:188" ht="15" customHeight="1" x14ac:dyDescent="0.2">
      <c r="B12" s="50" t="s">
        <v>918</v>
      </c>
      <c r="C12" s="50">
        <v>361.34081373999999</v>
      </c>
      <c r="D12" s="50">
        <v>359.66470174</v>
      </c>
      <c r="E12" s="50">
        <v>349.01568986000001</v>
      </c>
      <c r="F12" s="50">
        <v>360.81606025999997</v>
      </c>
      <c r="G12" s="50">
        <v>364.14603082999997</v>
      </c>
      <c r="H12" s="50">
        <v>363.01031296000002</v>
      </c>
      <c r="I12" s="50">
        <v>352.17927983999999</v>
      </c>
      <c r="J12" s="50">
        <v>356.40571276999998</v>
      </c>
      <c r="K12" s="50">
        <v>377.19413709000003</v>
      </c>
      <c r="L12" s="50">
        <v>386.24635926000002</v>
      </c>
      <c r="M12" s="50">
        <v>405.05822311999998</v>
      </c>
      <c r="N12" s="50">
        <v>405.96299415999999</v>
      </c>
      <c r="O12" s="50">
        <v>349.34064594</v>
      </c>
      <c r="P12" s="50">
        <v>320.47710898000003</v>
      </c>
      <c r="Q12" s="50">
        <v>310.17742730999998</v>
      </c>
      <c r="R12" s="50">
        <v>306.01865567999999</v>
      </c>
      <c r="S12" s="50">
        <v>319.59815015999999</v>
      </c>
      <c r="T12" s="50">
        <v>335.34419592</v>
      </c>
      <c r="U12" s="50">
        <v>339.79960101</v>
      </c>
      <c r="V12" s="50">
        <v>332.87972374999998</v>
      </c>
      <c r="W12" s="50">
        <v>352.54155222000003</v>
      </c>
      <c r="X12" s="50">
        <v>367.93748396000001</v>
      </c>
      <c r="Y12" s="50">
        <v>394.63817551</v>
      </c>
      <c r="Z12" s="50">
        <v>370.97780811000001</v>
      </c>
      <c r="AA12" s="50">
        <v>350.32646496000001</v>
      </c>
      <c r="AB12" s="50">
        <v>345.51444986000001</v>
      </c>
      <c r="AC12" s="50">
        <v>342.96622133</v>
      </c>
      <c r="AD12" s="50">
        <v>347.7212634</v>
      </c>
      <c r="AE12" s="50">
        <v>343.47529883999999</v>
      </c>
      <c r="AF12" s="50">
        <v>318.94658204000001</v>
      </c>
      <c r="AG12" s="50">
        <v>323.59923051999999</v>
      </c>
      <c r="AH12" s="50">
        <v>320.68859866999998</v>
      </c>
      <c r="AI12" s="50">
        <v>335.45744961999998</v>
      </c>
      <c r="AJ12" s="50">
        <v>356.30765122999998</v>
      </c>
      <c r="AK12" s="50">
        <v>370.99500123000001</v>
      </c>
      <c r="AL12" s="50">
        <v>378.43637975000001</v>
      </c>
      <c r="AM12" s="50">
        <v>361.38837081999998</v>
      </c>
      <c r="AN12" s="50">
        <v>329.28730989000002</v>
      </c>
      <c r="AO12" s="50">
        <v>349.05697430999999</v>
      </c>
      <c r="AP12" s="50">
        <v>357.65320652000003</v>
      </c>
      <c r="AQ12" s="50">
        <v>386.40086423999998</v>
      </c>
      <c r="AR12" s="50">
        <v>398.32168804000003</v>
      </c>
      <c r="AS12" s="50">
        <v>392.71510074999998</v>
      </c>
      <c r="AT12" s="50">
        <v>399.33164384999998</v>
      </c>
      <c r="AU12" s="50">
        <v>429.03707143000003</v>
      </c>
      <c r="AV12" s="50">
        <v>448.45424815000001</v>
      </c>
      <c r="AW12" s="50">
        <v>436.17362006000002</v>
      </c>
      <c r="AX12" s="50">
        <v>458.47407242000003</v>
      </c>
      <c r="AY12" s="50">
        <v>438.05622858999999</v>
      </c>
      <c r="AZ12" s="50">
        <v>417.80945133</v>
      </c>
      <c r="BA12" s="50">
        <v>419.47680041000001</v>
      </c>
      <c r="BB12" s="50">
        <v>429.09177011999998</v>
      </c>
      <c r="BC12" s="50">
        <v>433.47023185</v>
      </c>
      <c r="BD12" s="50">
        <v>456.9251165</v>
      </c>
      <c r="BE12" s="50">
        <v>469.76318096</v>
      </c>
      <c r="BF12" s="50">
        <v>457.97882197000001</v>
      </c>
      <c r="BG12" s="50">
        <v>477.57490316000002</v>
      </c>
      <c r="BH12" s="50">
        <v>505.76486661000001</v>
      </c>
      <c r="BI12" s="50">
        <v>517.58623138999997</v>
      </c>
      <c r="BJ12" s="50">
        <v>521.98141994000002</v>
      </c>
      <c r="BK12" s="50">
        <v>465.67184514000002</v>
      </c>
      <c r="BL12" s="50">
        <v>451.79543102000002</v>
      </c>
      <c r="BM12" s="50">
        <v>448.62836110000001</v>
      </c>
      <c r="BN12" s="50">
        <v>463.69809984</v>
      </c>
      <c r="BO12" s="50">
        <v>503.61202709999998</v>
      </c>
      <c r="BP12" s="50">
        <v>508.32129028000003</v>
      </c>
      <c r="BQ12" s="50">
        <v>523.12533762999999</v>
      </c>
      <c r="BR12" s="50">
        <v>562.76687730000003</v>
      </c>
      <c r="BS12" s="50">
        <v>538.88010333</v>
      </c>
      <c r="BT12" s="50">
        <v>546.39937737000002</v>
      </c>
      <c r="BU12" s="50">
        <v>564.34812381999996</v>
      </c>
      <c r="BV12" s="50">
        <v>552.73814990999995</v>
      </c>
      <c r="BW12" s="50">
        <v>500.67575934000001</v>
      </c>
      <c r="BX12" s="50">
        <v>475.82475059000001</v>
      </c>
      <c r="BY12" s="50">
        <v>482.25742941999999</v>
      </c>
      <c r="BZ12" s="50">
        <v>493.13124160000001</v>
      </c>
      <c r="CA12" s="50">
        <v>508.78134813999998</v>
      </c>
      <c r="CB12" s="50">
        <v>481.35396309999999</v>
      </c>
      <c r="CC12" s="50">
        <v>493.27616869000002</v>
      </c>
      <c r="CD12" s="50">
        <v>506.22865806999999</v>
      </c>
      <c r="CE12" s="50">
        <v>508.56882672</v>
      </c>
      <c r="CF12" s="50">
        <v>511.95558813999997</v>
      </c>
      <c r="CG12" s="50">
        <v>503.81380445000002</v>
      </c>
      <c r="CH12" s="50">
        <v>515.16251975</v>
      </c>
      <c r="CI12" s="50">
        <v>553.70318148000001</v>
      </c>
      <c r="CJ12" s="50">
        <v>522.42681937999998</v>
      </c>
      <c r="CK12" s="50">
        <v>550.53585586999998</v>
      </c>
      <c r="CL12" s="50">
        <v>564.17970978999995</v>
      </c>
      <c r="CM12" s="50">
        <v>589.03970060999995</v>
      </c>
      <c r="CN12" s="50">
        <v>619.92311071999995</v>
      </c>
      <c r="CO12" s="50">
        <v>645.96751768000001</v>
      </c>
      <c r="CP12" s="50">
        <v>677.70968989000005</v>
      </c>
      <c r="CQ12" s="50">
        <v>642.87487508000004</v>
      </c>
      <c r="CR12" s="50">
        <v>650.18430535000005</v>
      </c>
      <c r="CS12" s="50">
        <v>662.16880492999996</v>
      </c>
      <c r="CT12" s="50">
        <v>669.10198114000002</v>
      </c>
      <c r="CU12" s="50">
        <v>667.41633406000005</v>
      </c>
      <c r="CV12" s="50">
        <v>640.34786100999997</v>
      </c>
      <c r="CW12" s="50">
        <v>667.52113262</v>
      </c>
      <c r="CX12" s="50">
        <v>668.91523204999999</v>
      </c>
      <c r="CY12" s="50">
        <v>700.85410887</v>
      </c>
      <c r="CZ12" s="50">
        <v>730.37439867000001</v>
      </c>
      <c r="DA12" s="50">
        <v>750.87604023999995</v>
      </c>
      <c r="DB12" s="50">
        <v>787.85370797999997</v>
      </c>
      <c r="DC12" s="50">
        <v>765.27179239999998</v>
      </c>
      <c r="DD12" s="50">
        <v>755.50113097999997</v>
      </c>
      <c r="DE12" s="50">
        <v>747.01030986000001</v>
      </c>
      <c r="DF12" s="50">
        <v>750.62241394</v>
      </c>
      <c r="DG12" s="50">
        <v>713.37171260000002</v>
      </c>
      <c r="DH12" s="50">
        <v>707.16101723999998</v>
      </c>
      <c r="DI12" s="50">
        <v>713.33982483</v>
      </c>
      <c r="DJ12" s="50">
        <v>711.79272164999998</v>
      </c>
      <c r="DK12" s="50">
        <v>692.99944091999998</v>
      </c>
      <c r="DL12" s="50">
        <v>701.74968623999996</v>
      </c>
      <c r="DM12" s="50">
        <v>696.59876874999998</v>
      </c>
      <c r="DN12" s="50">
        <v>732.07726747000004</v>
      </c>
      <c r="DO12" s="50">
        <v>762.80061632000002</v>
      </c>
      <c r="DP12" s="50">
        <v>755.24036906000003</v>
      </c>
      <c r="DQ12" s="50">
        <v>767.06198176999999</v>
      </c>
      <c r="DR12" s="50">
        <v>775.05432503999998</v>
      </c>
      <c r="DS12" s="50">
        <v>753.69660138999996</v>
      </c>
      <c r="DT12" s="50">
        <v>763.44757605999996</v>
      </c>
      <c r="DU12" s="50">
        <v>765.12571313000001</v>
      </c>
      <c r="DV12" s="50">
        <v>764.54069092999998</v>
      </c>
      <c r="DW12" s="50">
        <v>777.83394799999996</v>
      </c>
      <c r="DX12" s="50">
        <v>755.31836094000005</v>
      </c>
      <c r="DY12" s="50">
        <v>749.35999586000003</v>
      </c>
      <c r="DZ12" s="50">
        <v>838.69023670000001</v>
      </c>
      <c r="EA12" s="50">
        <v>819.88494997999999</v>
      </c>
      <c r="EB12" s="50">
        <v>825.18154261999996</v>
      </c>
      <c r="EC12" s="50">
        <v>838.01463034999995</v>
      </c>
      <c r="ED12" s="50">
        <v>852.96635325</v>
      </c>
      <c r="EE12" s="50">
        <v>803.47176721000005</v>
      </c>
      <c r="EF12" s="50">
        <v>805.67149432999997</v>
      </c>
      <c r="EG12" s="50">
        <v>837.17982925000001</v>
      </c>
      <c r="EH12" s="50">
        <v>858.61285650000002</v>
      </c>
      <c r="EI12" s="50">
        <v>895.05685112000003</v>
      </c>
      <c r="EJ12" s="50">
        <v>925.10113767999997</v>
      </c>
      <c r="EK12" s="50">
        <v>983.00687278999999</v>
      </c>
      <c r="EL12" s="50">
        <v>1015.87574958</v>
      </c>
      <c r="EM12" s="50">
        <v>1031.5132590000001</v>
      </c>
      <c r="EN12" s="50">
        <v>1060.2166999399999</v>
      </c>
      <c r="EO12" s="50">
        <v>1127.9386538599999</v>
      </c>
      <c r="EP12" s="50">
        <v>1127.4772627</v>
      </c>
      <c r="EQ12" s="50">
        <v>1086.0897616499999</v>
      </c>
      <c r="ER12" s="50">
        <v>1085.83416633</v>
      </c>
      <c r="ES12" s="50">
        <v>1174.34849063</v>
      </c>
      <c r="ET12" s="50">
        <v>1224.06970191</v>
      </c>
      <c r="EU12" s="50">
        <v>1243.7677101199999</v>
      </c>
      <c r="EV12" s="50">
        <v>1255.35468595</v>
      </c>
      <c r="EW12" s="50">
        <v>1259.7083688800001</v>
      </c>
      <c r="EX12" s="50">
        <v>1377.28804625</v>
      </c>
      <c r="EY12" s="50">
        <v>1429.58475845</v>
      </c>
      <c r="EZ12" s="50">
        <v>1482.2858198399999</v>
      </c>
      <c r="FA12" s="50">
        <v>1539.28079407</v>
      </c>
      <c r="FB12" s="50">
        <v>1613.40617995</v>
      </c>
      <c r="FC12" s="50">
        <v>1593.50342671</v>
      </c>
      <c r="FD12" s="50">
        <v>1584.6295141600001</v>
      </c>
      <c r="FE12" s="50">
        <v>1648.12935092</v>
      </c>
      <c r="FF12" s="50">
        <v>1666.6472011200001</v>
      </c>
      <c r="FG12" s="50">
        <v>1784.1890963400001</v>
      </c>
      <c r="FH12" s="50">
        <v>1712.25964828</v>
      </c>
      <c r="FI12" s="50">
        <v>1663.83967573</v>
      </c>
      <c r="FJ12" s="50">
        <v>1804.47637384</v>
      </c>
      <c r="FK12" s="50">
        <v>1871.8523522099999</v>
      </c>
      <c r="FL12" s="50">
        <v>1922.8368838399999</v>
      </c>
      <c r="FM12" s="50">
        <v>1971.4982150999999</v>
      </c>
      <c r="FN12" s="50">
        <v>1988.4170274200001</v>
      </c>
      <c r="FO12" s="50">
        <v>1902.07901251</v>
      </c>
      <c r="FP12" s="50">
        <v>1878.1156477100001</v>
      </c>
      <c r="FQ12" s="50">
        <v>1952.0028898999999</v>
      </c>
      <c r="FR12" s="50">
        <v>1989.0963148599999</v>
      </c>
      <c r="FS12" s="50">
        <v>1993.19044848</v>
      </c>
      <c r="FT12" s="50">
        <v>1856.0570258</v>
      </c>
      <c r="FU12" s="50">
        <v>1738.2115418000001</v>
      </c>
      <c r="FV12" s="50">
        <v>1795.61904276</v>
      </c>
      <c r="FW12" s="50">
        <v>1877.13264798</v>
      </c>
      <c r="FX12" s="50">
        <v>1890.0802066900001</v>
      </c>
      <c r="FY12" s="50">
        <v>1911.10626013</v>
      </c>
      <c r="FZ12" s="50">
        <v>1911.1914081800001</v>
      </c>
      <c r="GA12" s="50">
        <v>1824.2989459099999</v>
      </c>
      <c r="GB12" s="50">
        <v>1791.43420197</v>
      </c>
      <c r="GC12" s="50">
        <v>1912.7518542099999</v>
      </c>
      <c r="GD12" s="50">
        <v>1946.40344243</v>
      </c>
      <c r="GE12" s="50">
        <v>2051.5500046000002</v>
      </c>
      <c r="GF12" s="50">
        <v>1962.70622237</v>
      </c>
    </row>
    <row r="13" spans="1:188" ht="15" customHeight="1" x14ac:dyDescent="0.2">
      <c r="B13" t="s">
        <v>919</v>
      </c>
      <c r="C13" s="50">
        <v>356.55123193999998</v>
      </c>
      <c r="D13" s="50">
        <v>354.20203404</v>
      </c>
      <c r="E13" s="50">
        <v>343.43035257999998</v>
      </c>
      <c r="F13" s="50">
        <v>352.80427656000001</v>
      </c>
      <c r="G13" s="50">
        <v>355.85684726</v>
      </c>
      <c r="H13" s="50">
        <v>353.36433891000001</v>
      </c>
      <c r="I13" s="50">
        <v>342.17084063999999</v>
      </c>
      <c r="J13" s="50">
        <v>346.02356549000001</v>
      </c>
      <c r="K13" s="50">
        <v>373.29921346999998</v>
      </c>
      <c r="L13" s="50">
        <v>382.63582500000001</v>
      </c>
      <c r="M13" s="50">
        <v>401.20601310000001</v>
      </c>
      <c r="N13" s="50">
        <v>401.76726754999999</v>
      </c>
      <c r="O13" s="50">
        <v>343.52348246999998</v>
      </c>
      <c r="P13" s="50">
        <v>315.19376870000002</v>
      </c>
      <c r="Q13" s="50">
        <v>305.96314914999999</v>
      </c>
      <c r="R13" s="50">
        <v>302.10721896000001</v>
      </c>
      <c r="S13" s="50">
        <v>316.23884643999997</v>
      </c>
      <c r="T13" s="50">
        <v>332.36656239000001</v>
      </c>
      <c r="U13" s="50">
        <v>335.28569880999999</v>
      </c>
      <c r="V13" s="50">
        <v>328.38648247999998</v>
      </c>
      <c r="W13" s="50">
        <v>347.68798125000001</v>
      </c>
      <c r="X13" s="50">
        <v>362.69615271999999</v>
      </c>
      <c r="Y13" s="50">
        <v>388.83514230999998</v>
      </c>
      <c r="Z13" s="50">
        <v>368.22766797000003</v>
      </c>
      <c r="AA13" s="50">
        <v>344.42671145000003</v>
      </c>
      <c r="AB13" s="50">
        <v>339.18753893000002</v>
      </c>
      <c r="AC13" s="50">
        <v>336.97892297999999</v>
      </c>
      <c r="AD13" s="50">
        <v>341.23077584999999</v>
      </c>
      <c r="AE13" s="50">
        <v>336.56120061000001</v>
      </c>
      <c r="AF13" s="50">
        <v>315.45956740000003</v>
      </c>
      <c r="AG13" s="50">
        <v>319.97664680000003</v>
      </c>
      <c r="AH13" s="50">
        <v>316.80028203000001</v>
      </c>
      <c r="AI13" s="50">
        <v>331.04470483</v>
      </c>
      <c r="AJ13" s="50">
        <v>351.43835051999997</v>
      </c>
      <c r="AK13" s="50">
        <v>365.39749383999998</v>
      </c>
      <c r="AL13" s="50">
        <v>374.99551967999997</v>
      </c>
      <c r="AM13" s="50">
        <v>351.99636577000001</v>
      </c>
      <c r="AN13" s="50">
        <v>324.77526316000001</v>
      </c>
      <c r="AO13" s="50">
        <v>342.86037107999999</v>
      </c>
      <c r="AP13" s="50">
        <v>352.37305421999997</v>
      </c>
      <c r="AQ13" s="50">
        <v>380.59415008000002</v>
      </c>
      <c r="AR13" s="50">
        <v>392.38269416999998</v>
      </c>
      <c r="AS13" s="50">
        <v>383.48395642999998</v>
      </c>
      <c r="AT13" s="50">
        <v>389.55940694999998</v>
      </c>
      <c r="AU13" s="50">
        <v>418.77782771</v>
      </c>
      <c r="AV13" s="50">
        <v>438.02995714999997</v>
      </c>
      <c r="AW13" s="50">
        <v>430.42940247000001</v>
      </c>
      <c r="AX13" s="50">
        <v>452.56316497</v>
      </c>
      <c r="AY13" s="50">
        <v>435.90692439999998</v>
      </c>
      <c r="AZ13" s="50">
        <v>414.70342262999998</v>
      </c>
      <c r="BA13" s="50">
        <v>416.31871468000003</v>
      </c>
      <c r="BB13" s="50">
        <v>425.83422817000002</v>
      </c>
      <c r="BC13" s="50">
        <v>429.59667152999998</v>
      </c>
      <c r="BD13" s="50">
        <v>453.17248999999998</v>
      </c>
      <c r="BE13" s="50">
        <v>467.07914505000002</v>
      </c>
      <c r="BF13" s="50">
        <v>455.26539975999998</v>
      </c>
      <c r="BG13" s="50">
        <v>474.84196652000003</v>
      </c>
      <c r="BH13" s="50">
        <v>502.97680367999999</v>
      </c>
      <c r="BI13" s="50">
        <v>516.20603502999995</v>
      </c>
      <c r="BJ13" s="50">
        <v>520.57093872999997</v>
      </c>
      <c r="BK13" s="50">
        <v>465.03560214999999</v>
      </c>
      <c r="BL13" s="50">
        <v>451.17011715000001</v>
      </c>
      <c r="BM13" s="50">
        <v>448.06122116</v>
      </c>
      <c r="BN13" s="50">
        <v>463.15057690999998</v>
      </c>
      <c r="BO13" s="50">
        <v>503.07102873000002</v>
      </c>
      <c r="BP13" s="50">
        <v>507.77060245000001</v>
      </c>
      <c r="BQ13" s="50">
        <v>522.57508374999998</v>
      </c>
      <c r="BR13" s="50">
        <v>562.21433629000001</v>
      </c>
      <c r="BS13" s="50">
        <v>538.30129276000002</v>
      </c>
      <c r="BT13" s="50">
        <v>544.92598205000002</v>
      </c>
      <c r="BU13" s="50">
        <v>563.28762970000002</v>
      </c>
      <c r="BV13" s="50">
        <v>551.84838306999995</v>
      </c>
      <c r="BW13" s="50">
        <v>499.56090282999997</v>
      </c>
      <c r="BX13" s="50">
        <v>475.14205365999999</v>
      </c>
      <c r="BY13" s="50">
        <v>481.65272413999998</v>
      </c>
      <c r="BZ13" s="50">
        <v>492.57307463000001</v>
      </c>
      <c r="CA13" s="50">
        <v>508.25337072999997</v>
      </c>
      <c r="CB13" s="50">
        <v>480.81125417999999</v>
      </c>
      <c r="CC13" s="50">
        <v>492.70591602000002</v>
      </c>
      <c r="CD13" s="50">
        <v>505.6466082</v>
      </c>
      <c r="CE13" s="50">
        <v>507.85999959999998</v>
      </c>
      <c r="CF13" s="50">
        <v>511.4180192</v>
      </c>
      <c r="CG13" s="50">
        <v>503.07700915999999</v>
      </c>
      <c r="CH13" s="50">
        <v>514.49279686</v>
      </c>
      <c r="CI13" s="50">
        <v>553.05568006999999</v>
      </c>
      <c r="CJ13" s="50">
        <v>521.69795829999998</v>
      </c>
      <c r="CK13" s="50">
        <v>549.79529407999996</v>
      </c>
      <c r="CL13" s="50">
        <v>563.58789233000005</v>
      </c>
      <c r="CM13" s="50">
        <v>588.54489544</v>
      </c>
      <c r="CN13" s="50">
        <v>619.37823389000005</v>
      </c>
      <c r="CO13" s="50">
        <v>645.44614321999995</v>
      </c>
      <c r="CP13" s="50">
        <v>677.15673589999994</v>
      </c>
      <c r="CQ13" s="50">
        <v>642.30622445999995</v>
      </c>
      <c r="CR13" s="50">
        <v>649.60176593999995</v>
      </c>
      <c r="CS13" s="50">
        <v>661.63059211999996</v>
      </c>
      <c r="CT13" s="50">
        <v>668.50461671999994</v>
      </c>
      <c r="CU13" s="50">
        <v>666.66602580999995</v>
      </c>
      <c r="CV13" s="50">
        <v>639.63793166999994</v>
      </c>
      <c r="CW13" s="50">
        <v>666.81585342000005</v>
      </c>
      <c r="CX13" s="50">
        <v>668.33125509000001</v>
      </c>
      <c r="CY13" s="50">
        <v>700.14181608000001</v>
      </c>
      <c r="CZ13" s="50">
        <v>729.73910912999997</v>
      </c>
      <c r="DA13" s="50">
        <v>750.27594359</v>
      </c>
      <c r="DB13" s="50">
        <v>787.17748829000004</v>
      </c>
      <c r="DC13" s="50">
        <v>764.48411795000004</v>
      </c>
      <c r="DD13" s="50">
        <v>754.75949112000001</v>
      </c>
      <c r="DE13" s="50">
        <v>746.39326297000002</v>
      </c>
      <c r="DF13" s="50">
        <v>749.96626074999995</v>
      </c>
      <c r="DG13" s="50">
        <v>712.21979504000001</v>
      </c>
      <c r="DH13" s="50">
        <v>706.31421438999996</v>
      </c>
      <c r="DI13" s="50">
        <v>712.50621260000003</v>
      </c>
      <c r="DJ13" s="50">
        <v>711.05857982999999</v>
      </c>
      <c r="DK13" s="50">
        <v>692.56947958000001</v>
      </c>
      <c r="DL13" s="50">
        <v>701.28131685000005</v>
      </c>
      <c r="DM13" s="50">
        <v>695.14119603999995</v>
      </c>
      <c r="DN13" s="50">
        <v>728.26910882000004</v>
      </c>
      <c r="DO13" s="50">
        <v>762.13016258000005</v>
      </c>
      <c r="DP13" s="50">
        <v>754.48784682999997</v>
      </c>
      <c r="DQ13" s="50">
        <v>766.13935384000001</v>
      </c>
      <c r="DR13" s="50">
        <v>774.18646140999999</v>
      </c>
      <c r="DS13" s="50">
        <v>752.96160845999998</v>
      </c>
      <c r="DT13" s="50">
        <v>762.72170714000003</v>
      </c>
      <c r="DU13" s="50">
        <v>764.29314603</v>
      </c>
      <c r="DV13" s="50">
        <v>763.2896614</v>
      </c>
      <c r="DW13" s="50">
        <v>776.99377345000005</v>
      </c>
      <c r="DX13" s="50">
        <v>754.57605993000004</v>
      </c>
      <c r="DY13" s="50">
        <v>748.56753712</v>
      </c>
      <c r="DZ13" s="50">
        <v>837.95460393999997</v>
      </c>
      <c r="EA13" s="50">
        <v>819.17884587000003</v>
      </c>
      <c r="EB13" s="50">
        <v>824.35070068000005</v>
      </c>
      <c r="EC13" s="50">
        <v>837.27138348000005</v>
      </c>
      <c r="ED13" s="50">
        <v>852.34761961000004</v>
      </c>
      <c r="EE13" s="50">
        <v>802.68191035999996</v>
      </c>
      <c r="EF13" s="50">
        <v>804.62398055000006</v>
      </c>
      <c r="EG13" s="50">
        <v>836.21015846</v>
      </c>
      <c r="EH13" s="50">
        <v>857.95659928999999</v>
      </c>
      <c r="EI13" s="50">
        <v>894.15692567999997</v>
      </c>
      <c r="EJ13" s="50">
        <v>924.48767852000003</v>
      </c>
      <c r="EK13" s="50">
        <v>982.21819194</v>
      </c>
      <c r="EL13" s="50">
        <v>1015.14621319</v>
      </c>
      <c r="EM13" s="50">
        <v>1030.5437402299999</v>
      </c>
      <c r="EN13" s="50">
        <v>1059.1217124100001</v>
      </c>
      <c r="EO13" s="50">
        <v>1127.1261530199999</v>
      </c>
      <c r="EP13" s="50">
        <v>1126.6759437200001</v>
      </c>
      <c r="EQ13" s="50">
        <v>1084.8739283</v>
      </c>
      <c r="ER13" s="50">
        <v>1085.23907691</v>
      </c>
      <c r="ES13" s="50">
        <v>1174.04240916</v>
      </c>
      <c r="ET13" s="50">
        <v>1223.7369107300001</v>
      </c>
      <c r="EU13" s="50">
        <v>1243.3560595399999</v>
      </c>
      <c r="EV13" s="50">
        <v>1254.9226476700001</v>
      </c>
      <c r="EW13" s="50">
        <v>1258.82191747</v>
      </c>
      <c r="EX13" s="50">
        <v>1376.6122253999999</v>
      </c>
      <c r="EY13" s="50">
        <v>1429.2159521200001</v>
      </c>
      <c r="EZ13" s="50">
        <v>1481.9898475099999</v>
      </c>
      <c r="FA13" s="50">
        <v>1538.5426268199999</v>
      </c>
      <c r="FB13" s="50">
        <v>1612.83771875</v>
      </c>
      <c r="FC13" s="50">
        <v>1593.0647900900001</v>
      </c>
      <c r="FD13" s="50">
        <v>1584.11578973</v>
      </c>
      <c r="FE13" s="50">
        <v>1647.5516903299999</v>
      </c>
      <c r="FF13" s="50">
        <v>1666.04584684</v>
      </c>
      <c r="FG13" s="50">
        <v>1783.6446434500001</v>
      </c>
      <c r="FH13" s="50">
        <v>1711.8617226700001</v>
      </c>
      <c r="FI13" s="50">
        <v>1663.1847709900001</v>
      </c>
      <c r="FJ13" s="50">
        <v>1803.8725304</v>
      </c>
      <c r="FK13" s="50">
        <v>1871.02182872</v>
      </c>
      <c r="FL13" s="50">
        <v>1921.9899267000001</v>
      </c>
      <c r="FM13" s="50">
        <v>1970.7274994300001</v>
      </c>
      <c r="FN13" s="50">
        <v>1987.71253871</v>
      </c>
      <c r="FO13" s="50">
        <v>1901.4428351700001</v>
      </c>
      <c r="FP13" s="50">
        <v>1877.59590265</v>
      </c>
      <c r="FQ13" s="50">
        <v>1951.4191529699999</v>
      </c>
      <c r="FR13" s="50">
        <v>1988.4803220399999</v>
      </c>
      <c r="FS13" s="50">
        <v>1992.62678446</v>
      </c>
      <c r="FT13" s="50">
        <v>1855.40339597</v>
      </c>
      <c r="FU13" s="50">
        <v>1737.5800507700001</v>
      </c>
      <c r="FV13" s="50">
        <v>1795.03347078</v>
      </c>
      <c r="FW13" s="50">
        <v>1875.8700540299999</v>
      </c>
      <c r="FX13" s="50">
        <v>1889.18520012</v>
      </c>
      <c r="FY13" s="50">
        <v>1910.3825450100001</v>
      </c>
      <c r="FZ13" s="50">
        <v>1910.5643417900001</v>
      </c>
      <c r="GA13" s="50">
        <v>1823.63191633</v>
      </c>
      <c r="GB13" s="50">
        <v>1790.9414219400001</v>
      </c>
      <c r="GC13" s="50">
        <v>1912.43172056</v>
      </c>
      <c r="GD13" s="50">
        <v>1945.79736439</v>
      </c>
      <c r="GE13" s="50">
        <v>2051.12917625</v>
      </c>
      <c r="GF13" s="50">
        <v>1961.7281257</v>
      </c>
    </row>
    <row r="14" spans="1:188" ht="15" customHeight="1" x14ac:dyDescent="0.2">
      <c r="B14" t="s">
        <v>920</v>
      </c>
      <c r="C14" s="50">
        <v>4.7895817999999997</v>
      </c>
      <c r="D14" s="50">
        <v>5.4626676999999999</v>
      </c>
      <c r="E14" s="50">
        <v>5.5853372800000001</v>
      </c>
      <c r="F14" s="50">
        <v>8.0117837000000005</v>
      </c>
      <c r="G14" s="50">
        <v>8.2891835700000005</v>
      </c>
      <c r="H14" s="50">
        <v>9.6459740499999995</v>
      </c>
      <c r="I14" s="50">
        <v>10.0084392</v>
      </c>
      <c r="J14" s="50">
        <v>10.38214728</v>
      </c>
      <c r="K14" s="50">
        <v>3.8949236200000001</v>
      </c>
      <c r="L14" s="50">
        <v>3.6105342600000001</v>
      </c>
      <c r="M14" s="50">
        <v>3.8522100199999998</v>
      </c>
      <c r="N14" s="50">
        <v>4.1957266100000004</v>
      </c>
      <c r="O14" s="50">
        <v>5.8171634699999997</v>
      </c>
      <c r="P14" s="50">
        <v>5.28334028</v>
      </c>
      <c r="Q14" s="50">
        <v>4.2142781600000001</v>
      </c>
      <c r="R14" s="50">
        <v>3.9114367200000002</v>
      </c>
      <c r="S14" s="50">
        <v>3.3593037200000002</v>
      </c>
      <c r="T14" s="50">
        <v>2.9776335299999999</v>
      </c>
      <c r="U14" s="50">
        <v>4.5139022000000004</v>
      </c>
      <c r="V14" s="50">
        <v>4.4932412700000004</v>
      </c>
      <c r="W14" s="50">
        <v>4.8535709699999998</v>
      </c>
      <c r="X14" s="50">
        <v>5.2413312400000001</v>
      </c>
      <c r="Y14" s="50">
        <v>5.8030331999999998</v>
      </c>
      <c r="Z14" s="50">
        <v>2.7501401400000001</v>
      </c>
      <c r="AA14" s="50">
        <v>5.89975351</v>
      </c>
      <c r="AB14" s="50">
        <v>6.3269109300000004</v>
      </c>
      <c r="AC14" s="50">
        <v>5.9872983499999997</v>
      </c>
      <c r="AD14" s="50">
        <v>6.4904875500000001</v>
      </c>
      <c r="AE14" s="50">
        <v>6.9140982299999996</v>
      </c>
      <c r="AF14" s="50">
        <v>3.4870146399999999</v>
      </c>
      <c r="AG14" s="50">
        <v>3.6225837200000002</v>
      </c>
      <c r="AH14" s="50">
        <v>3.8883166400000002</v>
      </c>
      <c r="AI14" s="50">
        <v>4.4127447899999996</v>
      </c>
      <c r="AJ14" s="50">
        <v>4.8693007100000001</v>
      </c>
      <c r="AK14" s="50">
        <v>5.5975073899999996</v>
      </c>
      <c r="AL14" s="50">
        <v>3.4408600699999998</v>
      </c>
      <c r="AM14" s="50">
        <v>9.3920050499999999</v>
      </c>
      <c r="AN14" s="50">
        <v>4.5120467299999998</v>
      </c>
      <c r="AO14" s="50">
        <v>6.19660323</v>
      </c>
      <c r="AP14" s="50">
        <v>5.2801523000000001</v>
      </c>
      <c r="AQ14" s="50">
        <v>5.8067141600000003</v>
      </c>
      <c r="AR14" s="50">
        <v>5.93899387</v>
      </c>
      <c r="AS14" s="50">
        <v>9.2311443200000003</v>
      </c>
      <c r="AT14" s="50">
        <v>9.7722368999999993</v>
      </c>
      <c r="AU14" s="50">
        <v>10.259243720000001</v>
      </c>
      <c r="AV14" s="50">
        <v>10.424291</v>
      </c>
      <c r="AW14" s="50">
        <v>5.7442175899999999</v>
      </c>
      <c r="AX14" s="50">
        <v>5.9109074499999998</v>
      </c>
      <c r="AY14" s="50">
        <v>2.1493041900000001</v>
      </c>
      <c r="AZ14" s="50">
        <v>3.1060287</v>
      </c>
      <c r="BA14" s="50">
        <v>3.1580857299999998</v>
      </c>
      <c r="BB14" s="50">
        <v>3.2575419499999998</v>
      </c>
      <c r="BC14" s="50">
        <v>3.8735603200000002</v>
      </c>
      <c r="BD14" s="50">
        <v>3.7526264999999999</v>
      </c>
      <c r="BE14" s="50">
        <v>2.68403591</v>
      </c>
      <c r="BF14" s="50">
        <v>2.7134222100000001</v>
      </c>
      <c r="BG14" s="50">
        <v>2.7329366400000001</v>
      </c>
      <c r="BH14" s="50">
        <v>2.7880629300000002</v>
      </c>
      <c r="BI14" s="50">
        <v>1.38019636</v>
      </c>
      <c r="BJ14" s="50">
        <v>1.4104812099999999</v>
      </c>
      <c r="BK14" s="50">
        <v>0.63624298999999995</v>
      </c>
      <c r="BL14" s="50">
        <v>0.62531387000000005</v>
      </c>
      <c r="BM14" s="50">
        <v>0.56713994000000001</v>
      </c>
      <c r="BN14" s="50">
        <v>0.54752292999999996</v>
      </c>
      <c r="BO14" s="50">
        <v>0.54099836999999995</v>
      </c>
      <c r="BP14" s="50">
        <v>0.55068782999999999</v>
      </c>
      <c r="BQ14" s="50">
        <v>0.55025387999999997</v>
      </c>
      <c r="BR14" s="50">
        <v>0.55254101</v>
      </c>
      <c r="BS14" s="50">
        <v>0.57881057000000002</v>
      </c>
      <c r="BT14" s="50">
        <v>1.4733953200000001</v>
      </c>
      <c r="BU14" s="50">
        <v>1.06049412</v>
      </c>
      <c r="BV14" s="50">
        <v>0.88976683999999995</v>
      </c>
      <c r="BW14" s="50">
        <v>1.1148565100000001</v>
      </c>
      <c r="BX14" s="50">
        <v>0.68269692999999998</v>
      </c>
      <c r="BY14" s="50">
        <v>0.60470528000000001</v>
      </c>
      <c r="BZ14" s="50">
        <v>0.55816697000000004</v>
      </c>
      <c r="CA14" s="50">
        <v>0.52797740999999998</v>
      </c>
      <c r="CB14" s="50">
        <v>0.54270892000000004</v>
      </c>
      <c r="CC14" s="50">
        <v>0.57025267000000002</v>
      </c>
      <c r="CD14" s="50">
        <v>0.58204986999999997</v>
      </c>
      <c r="CE14" s="50">
        <v>0.70882712000000003</v>
      </c>
      <c r="CF14" s="50">
        <v>0.53756894</v>
      </c>
      <c r="CG14" s="50">
        <v>0.73679528999999999</v>
      </c>
      <c r="CH14" s="50">
        <v>0.66972288999999996</v>
      </c>
      <c r="CI14" s="50">
        <v>0.64750141000000005</v>
      </c>
      <c r="CJ14" s="50">
        <v>0.72886108000000005</v>
      </c>
      <c r="CK14" s="50">
        <v>0.74056179</v>
      </c>
      <c r="CL14" s="50">
        <v>0.59181746000000002</v>
      </c>
      <c r="CM14" s="50">
        <v>0.49480517000000002</v>
      </c>
      <c r="CN14" s="50">
        <v>0.54487682999999998</v>
      </c>
      <c r="CO14" s="50">
        <v>0.52137445999999998</v>
      </c>
      <c r="CP14" s="50">
        <v>0.55295399000000001</v>
      </c>
      <c r="CQ14" s="50">
        <v>0.56865062</v>
      </c>
      <c r="CR14" s="50">
        <v>0.58253940999999998</v>
      </c>
      <c r="CS14" s="50">
        <v>0.53821280999999999</v>
      </c>
      <c r="CT14" s="50">
        <v>0.59736442000000001</v>
      </c>
      <c r="CU14" s="50">
        <v>0.75030825000000001</v>
      </c>
      <c r="CV14" s="50">
        <v>0.70992933999999996</v>
      </c>
      <c r="CW14" s="50">
        <v>0.7052792</v>
      </c>
      <c r="CX14" s="50">
        <v>0.58397695999999999</v>
      </c>
      <c r="CY14" s="50">
        <v>0.71229279000000001</v>
      </c>
      <c r="CZ14" s="50">
        <v>0.63528954000000004</v>
      </c>
      <c r="DA14" s="50">
        <v>0.60009665000000001</v>
      </c>
      <c r="DB14" s="50">
        <v>0.67621969000000004</v>
      </c>
      <c r="DC14" s="50">
        <v>0.78767445000000003</v>
      </c>
      <c r="DD14" s="50">
        <v>0.74163986000000004</v>
      </c>
      <c r="DE14" s="50">
        <v>0.61704689000000001</v>
      </c>
      <c r="DF14" s="50">
        <v>0.65615319000000005</v>
      </c>
      <c r="DG14" s="50">
        <v>1.15191756</v>
      </c>
      <c r="DH14" s="50">
        <v>0.84680285</v>
      </c>
      <c r="DI14" s="50">
        <v>0.83361222999999995</v>
      </c>
      <c r="DJ14" s="50">
        <v>0.73414181999999994</v>
      </c>
      <c r="DK14" s="50">
        <v>0.42996134000000003</v>
      </c>
      <c r="DL14" s="50">
        <v>0.46836939</v>
      </c>
      <c r="DM14" s="50">
        <v>1.45757271</v>
      </c>
      <c r="DN14" s="50">
        <v>3.8081586500000002</v>
      </c>
      <c r="DO14" s="50">
        <v>0.67045374000000002</v>
      </c>
      <c r="DP14" s="50">
        <v>0.75252222999999996</v>
      </c>
      <c r="DQ14" s="50">
        <v>0.92262792999999999</v>
      </c>
      <c r="DR14" s="50">
        <v>0.86786363</v>
      </c>
      <c r="DS14" s="50">
        <v>0.73499292999999999</v>
      </c>
      <c r="DT14" s="50">
        <v>0.72586892000000003</v>
      </c>
      <c r="DU14" s="50">
        <v>0.8325671</v>
      </c>
      <c r="DV14" s="50">
        <v>1.2510295300000001</v>
      </c>
      <c r="DW14" s="50">
        <v>0.84017454999999996</v>
      </c>
      <c r="DX14" s="50">
        <v>0.74230101000000004</v>
      </c>
      <c r="DY14" s="50">
        <v>0.79245874000000005</v>
      </c>
      <c r="DZ14" s="50">
        <v>0.73563276</v>
      </c>
      <c r="EA14" s="50">
        <v>0.70610410999999995</v>
      </c>
      <c r="EB14" s="50">
        <v>0.83084194</v>
      </c>
      <c r="EC14" s="50">
        <v>0.74324687</v>
      </c>
      <c r="ED14" s="50">
        <v>0.61873363999999997</v>
      </c>
      <c r="EE14" s="50">
        <v>0.78985685000000005</v>
      </c>
      <c r="EF14" s="50">
        <v>1.0475137800000001</v>
      </c>
      <c r="EG14" s="50">
        <v>0.96967079</v>
      </c>
      <c r="EH14" s="50">
        <v>0.65625721000000004</v>
      </c>
      <c r="EI14" s="50">
        <v>0.89992543999999997</v>
      </c>
      <c r="EJ14" s="50">
        <v>0.61345916</v>
      </c>
      <c r="EK14" s="50">
        <v>0.78868084999999999</v>
      </c>
      <c r="EL14" s="50">
        <v>0.72953639000000003</v>
      </c>
      <c r="EM14" s="50">
        <v>0.96951876999999997</v>
      </c>
      <c r="EN14" s="50">
        <v>1.09498753</v>
      </c>
      <c r="EO14" s="50">
        <v>0.81250084</v>
      </c>
      <c r="EP14" s="50">
        <v>0.80131898000000001</v>
      </c>
      <c r="EQ14" s="50">
        <v>1.21583335</v>
      </c>
      <c r="ER14" s="50">
        <v>0.59508941999999998</v>
      </c>
      <c r="ES14" s="50">
        <v>0.30608147000000002</v>
      </c>
      <c r="ET14" s="50">
        <v>0.33279118000000002</v>
      </c>
      <c r="EU14" s="50">
        <v>0.41165057999999999</v>
      </c>
      <c r="EV14" s="50">
        <v>0.43203828</v>
      </c>
      <c r="EW14" s="50">
        <v>0.88645141000000005</v>
      </c>
      <c r="EX14" s="50">
        <v>0.67582085000000003</v>
      </c>
      <c r="EY14" s="50">
        <v>0.36880633000000002</v>
      </c>
      <c r="EZ14" s="50">
        <v>0.29597233000000001</v>
      </c>
      <c r="FA14" s="50">
        <v>0.73816725000000005</v>
      </c>
      <c r="FB14" s="50">
        <v>0.5684612</v>
      </c>
      <c r="FC14" s="50">
        <v>0.43863661999999998</v>
      </c>
      <c r="FD14" s="50">
        <v>0.51372443000000001</v>
      </c>
      <c r="FE14" s="50">
        <v>0.57766059000000003</v>
      </c>
      <c r="FF14" s="50">
        <v>0.60135428000000002</v>
      </c>
      <c r="FG14" s="50">
        <v>0.54445288999999997</v>
      </c>
      <c r="FH14" s="50">
        <v>0.39792560999999999</v>
      </c>
      <c r="FI14" s="50">
        <v>0.65490473999999999</v>
      </c>
      <c r="FJ14" s="50">
        <v>0.60384344000000001</v>
      </c>
      <c r="FK14" s="50">
        <v>0.83052349000000003</v>
      </c>
      <c r="FL14" s="50">
        <v>0.84695714</v>
      </c>
      <c r="FM14" s="50">
        <v>0.77071566999999996</v>
      </c>
      <c r="FN14" s="50">
        <v>0.70448871000000002</v>
      </c>
      <c r="FO14" s="50">
        <v>0.63617734000000004</v>
      </c>
      <c r="FP14" s="50">
        <v>0.51974505999999998</v>
      </c>
      <c r="FQ14" s="50">
        <v>0.58373693000000004</v>
      </c>
      <c r="FR14" s="50">
        <v>0.61599282</v>
      </c>
      <c r="FS14" s="50">
        <v>0.56366402000000004</v>
      </c>
      <c r="FT14" s="50">
        <v>0.65362982999999997</v>
      </c>
      <c r="FU14" s="50">
        <v>0.63149102999999995</v>
      </c>
      <c r="FV14" s="50">
        <v>0.58557197999999999</v>
      </c>
      <c r="FW14" s="50">
        <v>1.2625939500000001</v>
      </c>
      <c r="FX14" s="50">
        <v>0.89500656999999995</v>
      </c>
      <c r="FY14" s="50">
        <v>0.72371512000000005</v>
      </c>
      <c r="FZ14" s="50">
        <v>0.62706638999999997</v>
      </c>
      <c r="GA14" s="50">
        <v>0.66702958000000001</v>
      </c>
      <c r="GB14" s="50">
        <v>0.49278002999999998</v>
      </c>
      <c r="GC14" s="50">
        <v>0.32013364999999999</v>
      </c>
      <c r="GD14" s="50">
        <v>0.60607803999999998</v>
      </c>
      <c r="GE14" s="50">
        <v>0.42082835000000002</v>
      </c>
      <c r="GF14" s="50">
        <v>0.97809667</v>
      </c>
    </row>
    <row r="15" spans="1:188" ht="15" customHeight="1" x14ac:dyDescent="0.2">
      <c r="B15" s="50" t="s">
        <v>921</v>
      </c>
      <c r="C15" s="50">
        <v>5435.2532106199997</v>
      </c>
      <c r="D15" s="50">
        <v>5248.5375385200005</v>
      </c>
      <c r="E15" s="50">
        <v>5180.8693239499999</v>
      </c>
      <c r="F15" s="50">
        <v>5048.8242314099998</v>
      </c>
      <c r="G15" s="50">
        <v>5108.9915654099996</v>
      </c>
      <c r="H15" s="50">
        <v>4936.6358731600003</v>
      </c>
      <c r="I15" s="50">
        <v>4968.0650456599997</v>
      </c>
      <c r="J15" s="50">
        <v>5163.5796206100003</v>
      </c>
      <c r="K15" s="50">
        <v>5429.4369039599997</v>
      </c>
      <c r="L15" s="50">
        <v>5347.1208200999999</v>
      </c>
      <c r="M15" s="50">
        <v>5371.8027244599998</v>
      </c>
      <c r="N15" s="50">
        <v>5312.9616683900003</v>
      </c>
      <c r="O15" s="50">
        <v>5310.37905443</v>
      </c>
      <c r="P15" s="50">
        <v>4993.19273058</v>
      </c>
      <c r="Q15" s="50">
        <v>4567.2063206700004</v>
      </c>
      <c r="R15" s="50">
        <v>4621.7309736699999</v>
      </c>
      <c r="S15" s="50">
        <v>4617.6817392800003</v>
      </c>
      <c r="T15" s="50">
        <v>4642.8430818300003</v>
      </c>
      <c r="U15" s="50">
        <v>4595.79870252</v>
      </c>
      <c r="V15" s="50">
        <v>4858.6338721900001</v>
      </c>
      <c r="W15" s="50">
        <v>5080.1979183100002</v>
      </c>
      <c r="X15" s="50">
        <v>5041.2010061299998</v>
      </c>
      <c r="Y15" s="50">
        <v>5079.4368784799999</v>
      </c>
      <c r="Z15" s="50">
        <v>5227.4254764099996</v>
      </c>
      <c r="AA15" s="50">
        <v>5062.7045866500002</v>
      </c>
      <c r="AB15" s="50">
        <v>4996.7970061599999</v>
      </c>
      <c r="AC15" s="50">
        <v>4922.3522257599998</v>
      </c>
      <c r="AD15" s="50">
        <v>4931.2586429200001</v>
      </c>
      <c r="AE15" s="50">
        <v>4890.2411000399998</v>
      </c>
      <c r="AF15" s="50">
        <v>5086.2394296900002</v>
      </c>
      <c r="AG15" s="50">
        <v>5130.86940392</v>
      </c>
      <c r="AH15" s="50">
        <v>5201.4955042600004</v>
      </c>
      <c r="AI15" s="50">
        <v>5636.2433302299996</v>
      </c>
      <c r="AJ15" s="50">
        <v>5626.5491359899997</v>
      </c>
      <c r="AK15" s="50">
        <v>5659.5780520999997</v>
      </c>
      <c r="AL15" s="50">
        <v>5558.5807576999996</v>
      </c>
      <c r="AM15" s="50">
        <v>5542.40614224</v>
      </c>
      <c r="AN15" s="50">
        <v>5330.4867685400004</v>
      </c>
      <c r="AO15" s="50">
        <v>5157.3736437899997</v>
      </c>
      <c r="AP15" s="50">
        <v>5293.09105335</v>
      </c>
      <c r="AQ15" s="50">
        <v>5129.3800503599996</v>
      </c>
      <c r="AR15" s="50">
        <v>5177.3028037800004</v>
      </c>
      <c r="AS15" s="50">
        <v>5261.2230887400001</v>
      </c>
      <c r="AT15" s="50">
        <v>5596.9845402299998</v>
      </c>
      <c r="AU15" s="50">
        <v>5849.1808523</v>
      </c>
      <c r="AV15" s="50">
        <v>5780.2901041100004</v>
      </c>
      <c r="AW15" s="50">
        <v>5726.5701882399999</v>
      </c>
      <c r="AX15" s="50">
        <v>5663.5307411399999</v>
      </c>
      <c r="AY15" s="50">
        <v>5735.5680379599999</v>
      </c>
      <c r="AZ15" s="50">
        <v>5404.6688166599997</v>
      </c>
      <c r="BA15" s="50">
        <v>5554.6282430299998</v>
      </c>
      <c r="BB15" s="50">
        <v>5482.5269657099998</v>
      </c>
      <c r="BC15" s="50">
        <v>5283.9332219500002</v>
      </c>
      <c r="BD15" s="50">
        <v>5348.6567308000003</v>
      </c>
      <c r="BE15" s="50">
        <v>5645.7112142400001</v>
      </c>
      <c r="BF15" s="50">
        <v>5734.2676428499999</v>
      </c>
      <c r="BG15" s="50">
        <v>6129.1227577999998</v>
      </c>
      <c r="BH15" s="50">
        <v>6826.7780014999998</v>
      </c>
      <c r="BI15" s="50">
        <v>6986.1554244299996</v>
      </c>
      <c r="BJ15" s="50">
        <v>6921.8037332800004</v>
      </c>
      <c r="BK15" s="50">
        <v>6962.7072498999996</v>
      </c>
      <c r="BL15" s="50">
        <v>6696.9090217299999</v>
      </c>
      <c r="BM15" s="50">
        <v>6639.2211099200003</v>
      </c>
      <c r="BN15" s="50">
        <v>6573.8421925900002</v>
      </c>
      <c r="BO15" s="50">
        <v>6606.9248858000001</v>
      </c>
      <c r="BP15" s="50">
        <v>6619.2053763599997</v>
      </c>
      <c r="BQ15" s="50">
        <v>6877.3805581099996</v>
      </c>
      <c r="BR15" s="50">
        <v>7283.3638083100004</v>
      </c>
      <c r="BS15" s="50">
        <v>7633.8204361199996</v>
      </c>
      <c r="BT15" s="50">
        <v>7517.4298733599999</v>
      </c>
      <c r="BU15" s="50">
        <v>7522.6921447000004</v>
      </c>
      <c r="BV15" s="50">
        <v>7516.11235012</v>
      </c>
      <c r="BW15" s="50">
        <v>7594.8377943400001</v>
      </c>
      <c r="BX15" s="50">
        <v>7199.7840138900001</v>
      </c>
      <c r="BY15" s="50">
        <v>7239.1616871300002</v>
      </c>
      <c r="BZ15" s="50">
        <v>7223.3717848599999</v>
      </c>
      <c r="CA15" s="50">
        <v>7142.2293190800001</v>
      </c>
      <c r="CB15" s="50">
        <v>7167.0864381499996</v>
      </c>
      <c r="CC15" s="50">
        <v>7552.3159056900004</v>
      </c>
      <c r="CD15" s="50">
        <v>7798.7313966000002</v>
      </c>
      <c r="CE15" s="50">
        <v>8264.4115550499992</v>
      </c>
      <c r="CF15" s="50">
        <v>8271.5979028099991</v>
      </c>
      <c r="CG15" s="50">
        <v>8210.4206050600005</v>
      </c>
      <c r="CH15" s="50">
        <v>8063.1475752899996</v>
      </c>
      <c r="CI15" s="50">
        <v>8209.4665778800008</v>
      </c>
      <c r="CJ15" s="50">
        <v>7841.3935354900004</v>
      </c>
      <c r="CK15" s="50">
        <v>7825.0458171700002</v>
      </c>
      <c r="CL15" s="50">
        <v>7925.7468648900003</v>
      </c>
      <c r="CM15" s="50">
        <v>7621.5569613999996</v>
      </c>
      <c r="CN15" s="50">
        <v>7914.0027575699996</v>
      </c>
      <c r="CO15" s="50">
        <v>8023.2383117400004</v>
      </c>
      <c r="CP15" s="50">
        <v>8247.8190733299998</v>
      </c>
      <c r="CQ15" s="50">
        <v>8810.30331639</v>
      </c>
      <c r="CR15" s="50">
        <v>8841.2564809399992</v>
      </c>
      <c r="CS15" s="50">
        <v>8675.6729454199995</v>
      </c>
      <c r="CT15" s="50">
        <v>8739.7704481399996</v>
      </c>
      <c r="CU15" s="50">
        <v>8796.60800208</v>
      </c>
      <c r="CV15" s="50">
        <v>8468.8215246399996</v>
      </c>
      <c r="CW15" s="50">
        <v>8238.8605317700003</v>
      </c>
      <c r="CX15" s="50">
        <v>8354.3526992299994</v>
      </c>
      <c r="CY15" s="50">
        <v>8221.0285173899993</v>
      </c>
      <c r="CZ15" s="50">
        <v>8393.1349279599999</v>
      </c>
      <c r="DA15" s="50">
        <v>8647.2651078800009</v>
      </c>
      <c r="DB15" s="50">
        <v>8923.1912340599993</v>
      </c>
      <c r="DC15" s="50">
        <v>9466.9229970300003</v>
      </c>
      <c r="DD15" s="50">
        <v>9331.59334279</v>
      </c>
      <c r="DE15" s="50">
        <v>9347.48193532</v>
      </c>
      <c r="DF15" s="50">
        <v>9451.9481228000004</v>
      </c>
      <c r="DG15" s="50">
        <v>9317.0217138700009</v>
      </c>
      <c r="DH15" s="50">
        <v>9084.9558995099997</v>
      </c>
      <c r="DI15" s="50">
        <v>9161.6194074300001</v>
      </c>
      <c r="DJ15" s="50">
        <v>9487.3327959599992</v>
      </c>
      <c r="DK15" s="50">
        <v>9485.7834908900004</v>
      </c>
      <c r="DL15" s="50">
        <v>9976.1809555300006</v>
      </c>
      <c r="DM15" s="50">
        <v>10279.83882904</v>
      </c>
      <c r="DN15" s="50">
        <v>10508.14195087</v>
      </c>
      <c r="DO15" s="50">
        <v>10665.78751989</v>
      </c>
      <c r="DP15" s="50">
        <v>10577.72336319</v>
      </c>
      <c r="DQ15" s="50">
        <v>10703.195708650001</v>
      </c>
      <c r="DR15" s="50">
        <v>10900.47575838</v>
      </c>
      <c r="DS15" s="50">
        <v>10819.489121860001</v>
      </c>
      <c r="DT15" s="50">
        <v>10638.271930950001</v>
      </c>
      <c r="DU15" s="50">
        <v>10463.72003726</v>
      </c>
      <c r="DV15" s="50">
        <v>10665.13290237</v>
      </c>
      <c r="DW15" s="50">
        <v>10732.52024708</v>
      </c>
      <c r="DX15" s="50">
        <v>11000.264751950001</v>
      </c>
      <c r="DY15" s="50">
        <v>11210.9915623</v>
      </c>
      <c r="DZ15" s="50">
        <v>11871.338548539999</v>
      </c>
      <c r="EA15" s="50">
        <v>12555.66160202</v>
      </c>
      <c r="EB15" s="50">
        <v>12570.412957299999</v>
      </c>
      <c r="EC15" s="50">
        <v>12537.577765190001</v>
      </c>
      <c r="ED15" s="50">
        <v>12609.260313299999</v>
      </c>
      <c r="EE15" s="50">
        <v>12695.94750428</v>
      </c>
      <c r="EF15" s="50">
        <v>12203.453653299999</v>
      </c>
      <c r="EG15" s="50">
        <v>12117.45536301</v>
      </c>
      <c r="EH15" s="50">
        <v>12068.08000005</v>
      </c>
      <c r="EI15" s="50">
        <v>12246.59601981</v>
      </c>
      <c r="EJ15" s="50">
        <v>12516.738753850001</v>
      </c>
      <c r="EK15" s="50">
        <v>13545.00006672</v>
      </c>
      <c r="EL15" s="50">
        <v>14556.44976111</v>
      </c>
      <c r="EM15" s="50">
        <v>15282.659897539999</v>
      </c>
      <c r="EN15" s="50">
        <v>15168.021495290001</v>
      </c>
      <c r="EO15" s="50">
        <v>14580.50900172</v>
      </c>
      <c r="EP15" s="50">
        <v>14384.947384839999</v>
      </c>
      <c r="EQ15" s="50">
        <v>15059.43496244</v>
      </c>
      <c r="ER15" s="50">
        <v>14046.48197495</v>
      </c>
      <c r="ES15" s="50">
        <v>14000.948869280001</v>
      </c>
      <c r="ET15" s="50">
        <v>13960.957379740001</v>
      </c>
      <c r="EU15" s="50">
        <v>13829.731723909999</v>
      </c>
      <c r="EV15" s="50">
        <v>13896.71916223</v>
      </c>
      <c r="EW15" s="50">
        <v>14605.35467832</v>
      </c>
      <c r="EX15" s="50">
        <v>15406.721168509999</v>
      </c>
      <c r="EY15" s="50">
        <v>16055.52582054</v>
      </c>
      <c r="EZ15" s="50">
        <v>16145.79223727</v>
      </c>
      <c r="FA15" s="50">
        <v>15723.58008654</v>
      </c>
      <c r="FB15" s="50">
        <v>15617.62306751</v>
      </c>
      <c r="FC15" s="50">
        <v>16329.934360290001</v>
      </c>
      <c r="FD15" s="50">
        <v>15264.505882199999</v>
      </c>
      <c r="FE15" s="50">
        <v>14936.36903399</v>
      </c>
      <c r="FF15" s="50">
        <v>15160.28663667</v>
      </c>
      <c r="FG15" s="50">
        <v>14840.52344967</v>
      </c>
      <c r="FH15" s="50">
        <v>15124.780037750001</v>
      </c>
      <c r="FI15" s="50">
        <v>15303.11232597</v>
      </c>
      <c r="FJ15" s="50">
        <v>15996.029492150001</v>
      </c>
      <c r="FK15" s="50">
        <v>16758.678716940001</v>
      </c>
      <c r="FL15" s="50">
        <v>16555.348665630001</v>
      </c>
      <c r="FM15" s="50">
        <v>16348.593580950001</v>
      </c>
      <c r="FN15" s="50">
        <v>16375.52454024</v>
      </c>
      <c r="FO15" s="50">
        <v>16575.564098899998</v>
      </c>
      <c r="FP15" s="50">
        <v>15925.42972213</v>
      </c>
      <c r="FQ15" s="50">
        <v>15571.472130960001</v>
      </c>
      <c r="FR15" s="50">
        <v>15416.177180160001</v>
      </c>
      <c r="FS15" s="50">
        <v>15149.35496142</v>
      </c>
      <c r="FT15" s="50">
        <v>15658.08128049</v>
      </c>
      <c r="FU15" s="50">
        <v>16084.16363873</v>
      </c>
      <c r="FV15" s="50">
        <v>16713.60590717</v>
      </c>
      <c r="FW15" s="50">
        <v>17383.62380609</v>
      </c>
      <c r="FX15" s="50">
        <v>17471.77587256</v>
      </c>
      <c r="FY15" s="50">
        <v>17451.806125489999</v>
      </c>
      <c r="FZ15" s="50">
        <v>17373.68001013</v>
      </c>
      <c r="GA15" s="50">
        <v>17529.484113729999</v>
      </c>
      <c r="GB15" s="50">
        <v>17017.32870378</v>
      </c>
      <c r="GC15" s="50">
        <v>17028.33740864</v>
      </c>
      <c r="GD15" s="50">
        <v>16932.380012149999</v>
      </c>
      <c r="GE15" s="50">
        <v>16650.390510239999</v>
      </c>
      <c r="GF15" s="50">
        <v>17255.145588980002</v>
      </c>
    </row>
    <row r="16" spans="1:188" ht="15" customHeight="1" x14ac:dyDescent="0.2">
      <c r="B16" s="50" t="s">
        <v>922</v>
      </c>
      <c r="C16" s="50">
        <v>20071.580260390001</v>
      </c>
      <c r="D16" s="50">
        <v>20180.384834659999</v>
      </c>
      <c r="E16" s="50">
        <v>20242.675604510001</v>
      </c>
      <c r="F16" s="50">
        <v>20155.974379499999</v>
      </c>
      <c r="G16" s="50">
        <v>20070.95140369</v>
      </c>
      <c r="H16" s="50">
        <v>20277.478571579999</v>
      </c>
      <c r="I16" s="50">
        <v>20232.392790770002</v>
      </c>
      <c r="J16" s="50">
        <v>20524.150376099999</v>
      </c>
      <c r="K16" s="50">
        <v>20768.22944078</v>
      </c>
      <c r="L16" s="50">
        <v>20883.41110922</v>
      </c>
      <c r="M16" s="50">
        <v>20886.142001100001</v>
      </c>
      <c r="N16" s="50">
        <v>20617.907580890002</v>
      </c>
      <c r="O16" s="50">
        <v>20644.819122569999</v>
      </c>
      <c r="P16" s="50">
        <v>20703.5425536</v>
      </c>
      <c r="Q16" s="50">
        <v>21030.247207600001</v>
      </c>
      <c r="R16" s="50">
        <v>20768.608479080001</v>
      </c>
      <c r="S16" s="50">
        <v>20869.27375267</v>
      </c>
      <c r="T16" s="50">
        <v>20849.031218619999</v>
      </c>
      <c r="U16" s="50">
        <v>20746.7773505</v>
      </c>
      <c r="V16" s="50">
        <v>20984.712088619999</v>
      </c>
      <c r="W16" s="50">
        <v>21121.34405009</v>
      </c>
      <c r="X16" s="50">
        <v>21085.39183515</v>
      </c>
      <c r="Y16" s="50">
        <v>21233.148556489999</v>
      </c>
      <c r="Z16" s="50">
        <v>21289.98098751</v>
      </c>
      <c r="AA16" s="50">
        <v>21432.069515399999</v>
      </c>
      <c r="AB16" s="50">
        <v>21597.804165289999</v>
      </c>
      <c r="AC16" s="50">
        <v>21656.342719709999</v>
      </c>
      <c r="AD16" s="50">
        <v>21678.48965372</v>
      </c>
      <c r="AE16" s="50">
        <v>21715.759068629999</v>
      </c>
      <c r="AF16" s="50">
        <v>21588.77716994</v>
      </c>
      <c r="AG16" s="50">
        <v>21426.766271609999</v>
      </c>
      <c r="AH16" s="50">
        <v>21711.93742188</v>
      </c>
      <c r="AI16" s="50">
        <v>22084.457821569998</v>
      </c>
      <c r="AJ16" s="50">
        <v>22305.11048214</v>
      </c>
      <c r="AK16" s="50">
        <v>22250.540628070001</v>
      </c>
      <c r="AL16" s="50">
        <v>22275.778614750001</v>
      </c>
      <c r="AM16" s="50">
        <v>22415.144161609998</v>
      </c>
      <c r="AN16" s="50">
        <v>22511.3157799</v>
      </c>
      <c r="AO16" s="50">
        <v>22548.03104677</v>
      </c>
      <c r="AP16" s="50">
        <v>22534.028332549999</v>
      </c>
      <c r="AQ16" s="50">
        <v>22343.292920939999</v>
      </c>
      <c r="AR16" s="50">
        <v>22291.76631608</v>
      </c>
      <c r="AS16" s="50">
        <v>22358.678241630001</v>
      </c>
      <c r="AT16" s="50">
        <v>22684.317618870002</v>
      </c>
      <c r="AU16" s="50">
        <v>22911.249491639999</v>
      </c>
      <c r="AV16" s="50">
        <v>22882.648643</v>
      </c>
      <c r="AW16" s="50">
        <v>22862.689901289999</v>
      </c>
      <c r="AX16" s="50">
        <v>22809.803023699998</v>
      </c>
      <c r="AY16" s="50">
        <v>22789.353335309999</v>
      </c>
      <c r="AZ16" s="50">
        <v>22784.44399467</v>
      </c>
      <c r="BA16" s="50">
        <v>22861.263098880001</v>
      </c>
      <c r="BB16" s="50">
        <v>22623.394602240001</v>
      </c>
      <c r="BC16" s="50">
        <v>22447.143459229999</v>
      </c>
      <c r="BD16" s="50">
        <v>22411.63636733</v>
      </c>
      <c r="BE16" s="50">
        <v>22556.975939060001</v>
      </c>
      <c r="BF16" s="50">
        <v>22756.781432759999</v>
      </c>
      <c r="BG16" s="50">
        <v>22848.223581220002</v>
      </c>
      <c r="BH16" s="50">
        <v>23071.165770209998</v>
      </c>
      <c r="BI16" s="50">
        <v>23016.0385007</v>
      </c>
      <c r="BJ16" s="50">
        <v>23132.66889769</v>
      </c>
      <c r="BK16" s="50">
        <v>23199.6834122</v>
      </c>
      <c r="BL16" s="50">
        <v>23251.376455170001</v>
      </c>
      <c r="BM16" s="50">
        <v>23117.147496140002</v>
      </c>
      <c r="BN16" s="50">
        <v>22807.60766061</v>
      </c>
      <c r="BO16" s="50">
        <v>22726.841260100002</v>
      </c>
      <c r="BP16" s="50">
        <v>22769.764934980001</v>
      </c>
      <c r="BQ16" s="50">
        <v>22885.318162830001</v>
      </c>
      <c r="BR16" s="50">
        <v>23050.495613769999</v>
      </c>
      <c r="BS16" s="50">
        <v>23323.448642169998</v>
      </c>
      <c r="BT16" s="50">
        <v>23416.165257460001</v>
      </c>
      <c r="BU16" s="50">
        <v>23298.653346219999</v>
      </c>
      <c r="BV16" s="50">
        <v>23427.041517509999</v>
      </c>
      <c r="BW16" s="50">
        <v>23528.42324865</v>
      </c>
      <c r="BX16" s="50">
        <v>23336.567507259999</v>
      </c>
      <c r="BY16" s="50">
        <v>23204.414488660001</v>
      </c>
      <c r="BZ16" s="50">
        <v>23087.751028999999</v>
      </c>
      <c r="CA16" s="50">
        <v>23124.89726632</v>
      </c>
      <c r="CB16" s="50">
        <v>22982.679835539999</v>
      </c>
      <c r="CC16" s="50">
        <v>23014.59066451</v>
      </c>
      <c r="CD16" s="50">
        <v>23317.06977418</v>
      </c>
      <c r="CE16" s="50">
        <v>23637.465762799999</v>
      </c>
      <c r="CF16" s="50">
        <v>23848.669528480001</v>
      </c>
      <c r="CG16" s="50">
        <v>23880.98657352</v>
      </c>
      <c r="CH16" s="50">
        <v>23989.549220569999</v>
      </c>
      <c r="CI16" s="50">
        <v>23947.583018720001</v>
      </c>
      <c r="CJ16" s="50">
        <v>23719.27687614</v>
      </c>
      <c r="CK16" s="50">
        <v>23886.731545160001</v>
      </c>
      <c r="CL16" s="50">
        <v>23780.742370309999</v>
      </c>
      <c r="CM16" s="50">
        <v>24054.271199819999</v>
      </c>
      <c r="CN16" s="50">
        <v>24017.944160300001</v>
      </c>
      <c r="CO16" s="50">
        <v>24110.659939649999</v>
      </c>
      <c r="CP16" s="50">
        <v>24397.391440660002</v>
      </c>
      <c r="CQ16" s="50">
        <v>24868.071242710001</v>
      </c>
      <c r="CR16" s="50">
        <v>24935.488152080001</v>
      </c>
      <c r="CS16" s="50">
        <v>24918.143588840001</v>
      </c>
      <c r="CT16" s="50">
        <v>24882.658266779999</v>
      </c>
      <c r="CU16" s="50">
        <v>25061.25501221</v>
      </c>
      <c r="CV16" s="50">
        <v>25083.210722510001</v>
      </c>
      <c r="CW16" s="50">
        <v>25160.057587890002</v>
      </c>
      <c r="CX16" s="50">
        <v>25090.40101112</v>
      </c>
      <c r="CY16" s="50">
        <v>25022.512149220001</v>
      </c>
      <c r="CZ16" s="50">
        <v>25052.690541060001</v>
      </c>
      <c r="DA16" s="50">
        <v>25170.1595375</v>
      </c>
      <c r="DB16" s="50">
        <v>25416.162097619999</v>
      </c>
      <c r="DC16" s="50">
        <v>25836.398300969999</v>
      </c>
      <c r="DD16" s="50">
        <v>25865.89438428</v>
      </c>
      <c r="DE16" s="50">
        <v>25950.944915330001</v>
      </c>
      <c r="DF16" s="50">
        <v>26089.82357964</v>
      </c>
      <c r="DG16" s="50">
        <v>26265.86984988</v>
      </c>
      <c r="DH16" s="50">
        <v>26201.229626140001</v>
      </c>
      <c r="DI16" s="50">
        <v>26307.719315990002</v>
      </c>
      <c r="DJ16" s="50">
        <v>26858.802235679999</v>
      </c>
      <c r="DK16" s="50">
        <v>26859.9168684</v>
      </c>
      <c r="DL16" s="50">
        <v>26950.236735620001</v>
      </c>
      <c r="DM16" s="50">
        <v>27006.882882450001</v>
      </c>
      <c r="DN16" s="50">
        <v>27054.973281179999</v>
      </c>
      <c r="DO16" s="50">
        <v>27327.35585593</v>
      </c>
      <c r="DP16" s="50">
        <v>27446.212394030001</v>
      </c>
      <c r="DQ16" s="50">
        <v>27500.701189520001</v>
      </c>
      <c r="DR16" s="50">
        <v>27603.400144899999</v>
      </c>
      <c r="DS16" s="50">
        <v>27936.825642759999</v>
      </c>
      <c r="DT16" s="50">
        <v>28167.12063025</v>
      </c>
      <c r="DU16" s="50">
        <v>28480.95870965</v>
      </c>
      <c r="DV16" s="50">
        <v>28417.892392689999</v>
      </c>
      <c r="DW16" s="50">
        <v>28520.19829009</v>
      </c>
      <c r="DX16" s="50">
        <v>28701.259535410001</v>
      </c>
      <c r="DY16" s="50">
        <v>28896.013157699999</v>
      </c>
      <c r="DZ16" s="50">
        <v>29401.2546625</v>
      </c>
      <c r="EA16" s="50">
        <v>29653.546908889999</v>
      </c>
      <c r="EB16" s="50">
        <v>29893.38655254</v>
      </c>
      <c r="EC16" s="50">
        <v>30138.99906645</v>
      </c>
      <c r="ED16" s="50">
        <v>30267.148283660001</v>
      </c>
      <c r="EE16" s="50">
        <v>30596.989877749998</v>
      </c>
      <c r="EF16" s="50">
        <v>30782.561954469998</v>
      </c>
      <c r="EG16" s="50">
        <v>31039.580113110002</v>
      </c>
      <c r="EH16" s="50">
        <v>30874.79549285</v>
      </c>
      <c r="EI16" s="50">
        <v>31011.558706669999</v>
      </c>
      <c r="EJ16" s="50">
        <v>31123.008168529999</v>
      </c>
      <c r="EK16" s="50">
        <v>31675.70130302</v>
      </c>
      <c r="EL16" s="50">
        <v>32167.72326965</v>
      </c>
      <c r="EM16" s="50">
        <v>32666.08557562</v>
      </c>
      <c r="EN16" s="50">
        <v>33000.711934040002</v>
      </c>
      <c r="EO16" s="50">
        <v>33277.438672900003</v>
      </c>
      <c r="EP16" s="50">
        <v>33661.955123740001</v>
      </c>
      <c r="EQ16" s="50">
        <v>34868.668032770001</v>
      </c>
      <c r="ER16" s="50">
        <v>34893.915594860002</v>
      </c>
      <c r="ES16" s="50">
        <v>34078.287043069999</v>
      </c>
      <c r="ET16" s="50">
        <v>33720.81360709</v>
      </c>
      <c r="EU16" s="50">
        <v>33812.226867739999</v>
      </c>
      <c r="EV16" s="50">
        <v>34020.939650439999</v>
      </c>
      <c r="EW16" s="50">
        <v>34254.850064929997</v>
      </c>
      <c r="EX16" s="50">
        <v>34734.705611450001</v>
      </c>
      <c r="EY16" s="50">
        <v>35367.529713750002</v>
      </c>
      <c r="EZ16" s="50">
        <v>35538.28799235</v>
      </c>
      <c r="FA16" s="50">
        <v>35639.844493129996</v>
      </c>
      <c r="FB16" s="50">
        <v>34884.904986560003</v>
      </c>
      <c r="FC16" s="50">
        <v>35587.040872199999</v>
      </c>
      <c r="FD16" s="50">
        <v>35665.898833020001</v>
      </c>
      <c r="FE16" s="50">
        <v>34840.911113889997</v>
      </c>
      <c r="FF16" s="50">
        <v>34885.773090249997</v>
      </c>
      <c r="FG16" s="50">
        <v>35056.495488959998</v>
      </c>
      <c r="FH16" s="50">
        <v>35115.506812059997</v>
      </c>
      <c r="FI16" s="50">
        <v>35472.935876269999</v>
      </c>
      <c r="FJ16" s="50">
        <v>35958.053861189997</v>
      </c>
      <c r="FK16" s="50">
        <v>36569.101996960002</v>
      </c>
      <c r="FL16" s="50">
        <v>36730.392467819998</v>
      </c>
      <c r="FM16" s="50">
        <v>36945.911748469996</v>
      </c>
      <c r="FN16" s="50">
        <v>37059.813927919997</v>
      </c>
      <c r="FO16" s="50">
        <v>37497.144537619999</v>
      </c>
      <c r="FP16" s="50">
        <v>37495.428648809997</v>
      </c>
      <c r="FQ16" s="50">
        <v>37637.648815029999</v>
      </c>
      <c r="FR16" s="50">
        <v>38019.236309749998</v>
      </c>
      <c r="FS16" s="50">
        <v>38203.193986470003</v>
      </c>
      <c r="FT16" s="50">
        <v>38296.996774190004</v>
      </c>
      <c r="FU16" s="50">
        <v>38813.246522790003</v>
      </c>
      <c r="FV16" s="50">
        <v>39463.798683950001</v>
      </c>
      <c r="FW16" s="50">
        <v>39988.291858140001</v>
      </c>
      <c r="FX16" s="50">
        <v>39891.882064509999</v>
      </c>
      <c r="FY16" s="50">
        <v>39880.886713259999</v>
      </c>
      <c r="FZ16" s="50">
        <v>39873.828375450001</v>
      </c>
      <c r="GA16" s="50">
        <v>40495.229644389998</v>
      </c>
      <c r="GB16" s="50">
        <v>40277.574092540002</v>
      </c>
      <c r="GC16" s="50">
        <v>40313.676956349998</v>
      </c>
      <c r="GD16" s="50">
        <v>40301.157536120001</v>
      </c>
      <c r="GE16" s="50">
        <v>40371.222534979999</v>
      </c>
      <c r="GF16" s="50">
        <v>40461.90200401</v>
      </c>
    </row>
    <row r="17" spans="2:188" ht="15" customHeight="1" x14ac:dyDescent="0.2">
      <c r="B17" s="50" t="s">
        <v>923</v>
      </c>
      <c r="C17" s="50">
        <v>105.29644592</v>
      </c>
      <c r="D17" s="50">
        <v>103.10497142</v>
      </c>
      <c r="E17" s="50">
        <v>97.723095209999997</v>
      </c>
      <c r="F17" s="50">
        <v>98.43694438</v>
      </c>
      <c r="G17" s="50">
        <v>103.63643333</v>
      </c>
      <c r="H17" s="50">
        <v>98.593114349999993</v>
      </c>
      <c r="I17" s="50">
        <v>110.46414903</v>
      </c>
      <c r="J17" s="50">
        <v>70.372930620000005</v>
      </c>
      <c r="K17" s="50">
        <v>83.153126279999995</v>
      </c>
      <c r="L17" s="50">
        <v>53.326782809999997</v>
      </c>
      <c r="M17" s="50">
        <v>61.472060290000002</v>
      </c>
      <c r="N17" s="50">
        <v>59.194172139999999</v>
      </c>
      <c r="O17" s="50">
        <v>49.699762120000003</v>
      </c>
      <c r="P17" s="50">
        <v>45.009138059999998</v>
      </c>
      <c r="Q17" s="50">
        <v>53.025613880000002</v>
      </c>
      <c r="R17" s="50">
        <v>58.29379806</v>
      </c>
      <c r="S17" s="50">
        <v>45.145755520000002</v>
      </c>
      <c r="T17" s="50">
        <v>48.872226869999999</v>
      </c>
      <c r="U17" s="50">
        <v>51.639570759999998</v>
      </c>
      <c r="V17" s="50">
        <v>43.13350054</v>
      </c>
      <c r="W17" s="50">
        <v>51.501408720000001</v>
      </c>
      <c r="X17" s="50">
        <v>58.645982089999997</v>
      </c>
      <c r="Y17" s="50">
        <v>48.549286119999998</v>
      </c>
      <c r="Z17" s="50">
        <v>40.879367899999998</v>
      </c>
      <c r="AA17" s="50">
        <v>43.715492769999997</v>
      </c>
      <c r="AB17" s="50">
        <v>46.424772990000001</v>
      </c>
      <c r="AC17" s="50">
        <v>53.251045830000002</v>
      </c>
      <c r="AD17" s="50">
        <v>53.556971160000003</v>
      </c>
      <c r="AE17" s="50">
        <v>43.155988020000002</v>
      </c>
      <c r="AF17" s="50">
        <v>40.703386430000002</v>
      </c>
      <c r="AG17" s="50">
        <v>45.084068629999997</v>
      </c>
      <c r="AH17" s="50">
        <v>41.285728259999999</v>
      </c>
      <c r="AI17" s="50">
        <v>33.394996919999997</v>
      </c>
      <c r="AJ17" s="50">
        <v>38.851821690000001</v>
      </c>
      <c r="AK17" s="50">
        <v>43.361184180000002</v>
      </c>
      <c r="AL17" s="50">
        <v>37.454358730000003</v>
      </c>
      <c r="AM17" s="50">
        <v>44.618578309999997</v>
      </c>
      <c r="AN17" s="50">
        <v>53.132212090000003</v>
      </c>
      <c r="AO17" s="50">
        <v>44.70720532</v>
      </c>
      <c r="AP17" s="50">
        <v>47.560991999999999</v>
      </c>
      <c r="AQ17" s="50">
        <v>46.486828080000002</v>
      </c>
      <c r="AR17" s="50">
        <v>35.997239</v>
      </c>
      <c r="AS17" s="50">
        <v>49.22768559</v>
      </c>
      <c r="AT17" s="50">
        <v>46.814944199999999</v>
      </c>
      <c r="AU17" s="50">
        <v>54.3147053</v>
      </c>
      <c r="AV17" s="50">
        <v>65.182946130000005</v>
      </c>
      <c r="AW17" s="50">
        <v>60.718230249999998</v>
      </c>
      <c r="AX17" s="50">
        <v>73.692532729999996</v>
      </c>
      <c r="AY17" s="50">
        <v>54.152037129999997</v>
      </c>
      <c r="AZ17" s="50">
        <v>67.177914700000002</v>
      </c>
      <c r="BA17" s="50">
        <v>56.785483370000001</v>
      </c>
      <c r="BB17" s="50">
        <v>50.926894099999998</v>
      </c>
      <c r="BC17" s="50">
        <v>57.244462779999999</v>
      </c>
      <c r="BD17" s="50">
        <v>51.012488779999998</v>
      </c>
      <c r="BE17" s="50">
        <v>51.695872100000003</v>
      </c>
      <c r="BF17" s="50">
        <v>51.702690070000003</v>
      </c>
      <c r="BG17" s="50">
        <v>49.977020809999999</v>
      </c>
      <c r="BH17" s="50">
        <v>55.25269076</v>
      </c>
      <c r="BI17" s="50">
        <v>49.86712241</v>
      </c>
      <c r="BJ17" s="50">
        <v>54.344044070000002</v>
      </c>
      <c r="BK17" s="50">
        <v>54.770395229999998</v>
      </c>
      <c r="BL17" s="50">
        <v>61.135519960000003</v>
      </c>
      <c r="BM17" s="50">
        <v>36.746976459999999</v>
      </c>
      <c r="BN17" s="50">
        <v>77.523663150000004</v>
      </c>
      <c r="BO17" s="50">
        <v>67.480273749999995</v>
      </c>
      <c r="BP17" s="50">
        <v>77.144024299999998</v>
      </c>
      <c r="BQ17" s="50">
        <v>83.098023470000001</v>
      </c>
      <c r="BR17" s="50">
        <v>78.642316050000005</v>
      </c>
      <c r="BS17" s="50">
        <v>91.832150339999998</v>
      </c>
      <c r="BT17" s="50">
        <v>135.53040833</v>
      </c>
      <c r="BU17" s="50">
        <v>153.07003114</v>
      </c>
      <c r="BV17" s="50">
        <v>144.82064665999999</v>
      </c>
      <c r="BW17" s="50">
        <v>171.50363128000001</v>
      </c>
      <c r="BX17" s="50">
        <v>202.39257855</v>
      </c>
      <c r="BY17" s="50">
        <v>181.73973190999999</v>
      </c>
      <c r="BZ17" s="50">
        <v>180.76845023999999</v>
      </c>
      <c r="CA17" s="50">
        <v>190.84972740000001</v>
      </c>
      <c r="CB17" s="50">
        <v>148.94782358</v>
      </c>
      <c r="CC17" s="50">
        <v>165.65021858</v>
      </c>
      <c r="CD17" s="50">
        <v>174.22609806</v>
      </c>
      <c r="CE17" s="50">
        <v>183.91406484999999</v>
      </c>
      <c r="CF17" s="50">
        <v>180.48140487000001</v>
      </c>
      <c r="CG17" s="50">
        <v>208.66808266000001</v>
      </c>
      <c r="CH17" s="50">
        <v>143.15672251000001</v>
      </c>
      <c r="CI17" s="50">
        <v>184.73934689000001</v>
      </c>
      <c r="CJ17" s="50">
        <v>178.31617245000001</v>
      </c>
      <c r="CK17" s="50">
        <v>220.89036572000001</v>
      </c>
      <c r="CL17" s="50">
        <v>228.91692401</v>
      </c>
      <c r="CM17" s="50">
        <v>279.65807526999998</v>
      </c>
      <c r="CN17" s="50">
        <v>312.56048958999997</v>
      </c>
      <c r="CO17" s="50">
        <v>311.84114704000001</v>
      </c>
      <c r="CP17" s="50">
        <v>349.46426484</v>
      </c>
      <c r="CQ17" s="50">
        <v>336.06462747</v>
      </c>
      <c r="CR17" s="50">
        <v>295.18317181999998</v>
      </c>
      <c r="CS17" s="50">
        <v>285.95079772999998</v>
      </c>
      <c r="CT17" s="50">
        <v>253.29661325000001</v>
      </c>
      <c r="CU17" s="50">
        <v>254.40123267999999</v>
      </c>
      <c r="CV17" s="50">
        <v>360.17600458999999</v>
      </c>
      <c r="CW17" s="50">
        <v>277.73550993999999</v>
      </c>
      <c r="CX17" s="50">
        <v>744.22716581999998</v>
      </c>
      <c r="CY17" s="50">
        <v>634.79939262000005</v>
      </c>
      <c r="CZ17" s="50">
        <v>724.80838821999998</v>
      </c>
      <c r="DA17" s="50">
        <v>633.49492784999995</v>
      </c>
      <c r="DB17" s="50">
        <v>649.73130854999999</v>
      </c>
      <c r="DC17" s="50">
        <v>694.13683204999995</v>
      </c>
      <c r="DD17" s="50">
        <v>832.27030304000004</v>
      </c>
      <c r="DE17" s="50">
        <v>732.38486831</v>
      </c>
      <c r="DF17" s="50">
        <v>563.34414826</v>
      </c>
      <c r="DG17" s="50">
        <v>582.45053903999997</v>
      </c>
      <c r="DH17" s="50">
        <v>631.29159033999997</v>
      </c>
      <c r="DI17" s="50">
        <v>728.22704609000004</v>
      </c>
      <c r="DJ17" s="50">
        <v>583.50835935999999</v>
      </c>
      <c r="DK17" s="50">
        <v>613.38271913999995</v>
      </c>
      <c r="DL17" s="50">
        <v>560.02954517000001</v>
      </c>
      <c r="DM17" s="50">
        <v>490.65799045</v>
      </c>
      <c r="DN17" s="50">
        <v>523.94365819999996</v>
      </c>
      <c r="DO17" s="50">
        <v>553.06798203999995</v>
      </c>
      <c r="DP17" s="50">
        <v>550.02561665999997</v>
      </c>
      <c r="DQ17" s="50">
        <v>602.37224963000006</v>
      </c>
      <c r="DR17" s="50">
        <v>582.15324826999995</v>
      </c>
      <c r="DS17" s="50">
        <v>593.53833537000003</v>
      </c>
      <c r="DT17" s="50">
        <v>551.29974282000001</v>
      </c>
      <c r="DU17" s="50">
        <v>600.50672939000003</v>
      </c>
      <c r="DV17" s="50">
        <v>631.43276762000005</v>
      </c>
      <c r="DW17" s="50">
        <v>642.53926782999997</v>
      </c>
      <c r="DX17" s="50">
        <v>625.47497964000002</v>
      </c>
      <c r="DY17" s="50">
        <v>702.53185836</v>
      </c>
      <c r="DZ17" s="50">
        <v>665.36972313000001</v>
      </c>
      <c r="EA17" s="50">
        <v>701.85646753000003</v>
      </c>
      <c r="EB17" s="50">
        <v>613.65968697999995</v>
      </c>
      <c r="EC17" s="50">
        <v>617.05611182999996</v>
      </c>
      <c r="ED17" s="50">
        <v>604.07627471000001</v>
      </c>
      <c r="EE17" s="50">
        <v>612.98830138999995</v>
      </c>
      <c r="EF17" s="50">
        <v>622.48458374999996</v>
      </c>
      <c r="EG17" s="50">
        <v>705.53212422000001</v>
      </c>
      <c r="EH17" s="50">
        <v>586.03169014000002</v>
      </c>
      <c r="EI17" s="50">
        <v>515.25493659000006</v>
      </c>
      <c r="EJ17" s="50">
        <v>705.45096856999999</v>
      </c>
      <c r="EK17" s="50">
        <v>626.61454203999995</v>
      </c>
      <c r="EL17" s="50">
        <v>611.13789306000001</v>
      </c>
      <c r="EM17" s="50">
        <v>596.50997774999996</v>
      </c>
      <c r="EN17" s="50">
        <v>535.95528262000005</v>
      </c>
      <c r="EO17" s="50">
        <v>510.89894462000001</v>
      </c>
      <c r="EP17" s="50">
        <v>490.40535591999998</v>
      </c>
      <c r="EQ17" s="50">
        <v>496.07036158</v>
      </c>
      <c r="ER17" s="50">
        <v>345.55401069999999</v>
      </c>
      <c r="ES17" s="50">
        <v>317.14090026000002</v>
      </c>
      <c r="ET17" s="50">
        <v>350.38187325000001</v>
      </c>
      <c r="EU17" s="50">
        <v>250.17082675</v>
      </c>
      <c r="EV17" s="50">
        <v>253.41913271000001</v>
      </c>
      <c r="EW17" s="50">
        <v>228.14161684000001</v>
      </c>
      <c r="EX17" s="50">
        <v>204.24642080999999</v>
      </c>
      <c r="EY17" s="50">
        <v>201.83655977000001</v>
      </c>
      <c r="EZ17" s="50">
        <v>208.09633564999999</v>
      </c>
      <c r="FA17" s="50">
        <v>210.63673858000001</v>
      </c>
      <c r="FB17" s="50">
        <v>225.64068847999999</v>
      </c>
      <c r="FC17" s="50">
        <v>478.20263949999998</v>
      </c>
      <c r="FD17" s="50">
        <v>406.83583723999999</v>
      </c>
      <c r="FE17" s="50">
        <v>415.66441823000002</v>
      </c>
      <c r="FF17" s="50">
        <v>313.09785513999998</v>
      </c>
      <c r="FG17" s="50">
        <v>283.17697389</v>
      </c>
      <c r="FH17" s="50">
        <v>289.04870437</v>
      </c>
      <c r="FI17" s="50">
        <v>197.81495322000001</v>
      </c>
      <c r="FJ17" s="50">
        <v>206.51480912</v>
      </c>
      <c r="FK17" s="50">
        <v>227.38236204</v>
      </c>
      <c r="FL17" s="50">
        <v>343.61543339999997</v>
      </c>
      <c r="FM17" s="50">
        <v>353.09808786000002</v>
      </c>
      <c r="FN17" s="50">
        <v>458.24126806999999</v>
      </c>
      <c r="FO17" s="50">
        <v>617.08544828000004</v>
      </c>
      <c r="FP17" s="50">
        <v>601.18056109999998</v>
      </c>
      <c r="FQ17" s="50">
        <v>570.62069671999996</v>
      </c>
      <c r="FR17" s="50">
        <v>431.24064902999999</v>
      </c>
      <c r="FS17" s="50">
        <v>396.03983755000002</v>
      </c>
      <c r="FT17" s="50">
        <v>377.48368797000001</v>
      </c>
      <c r="FU17" s="50">
        <v>330.69543437999999</v>
      </c>
      <c r="FV17" s="50">
        <v>356.68998256999998</v>
      </c>
      <c r="FW17" s="50">
        <v>356.69933803999999</v>
      </c>
      <c r="FX17" s="50">
        <v>334.49005505000002</v>
      </c>
      <c r="FY17" s="50">
        <v>413.78563541</v>
      </c>
      <c r="FZ17" s="50">
        <v>362.67690291000002</v>
      </c>
      <c r="GA17" s="50">
        <v>329.06607983999999</v>
      </c>
      <c r="GB17" s="50">
        <v>363.09965265</v>
      </c>
      <c r="GC17" s="50">
        <v>434.69101111999998</v>
      </c>
      <c r="GD17" s="50">
        <v>294.59318741999999</v>
      </c>
      <c r="GE17" s="50">
        <v>323.87084590000001</v>
      </c>
      <c r="GF17" s="50">
        <v>290.42527190999999</v>
      </c>
    </row>
    <row r="18" spans="2:188" ht="15" customHeight="1" x14ac:dyDescent="0.2">
      <c r="B18" s="50" t="s">
        <v>924</v>
      </c>
      <c r="C18" s="50">
        <v>544.55602266999995</v>
      </c>
      <c r="D18" s="50">
        <v>559.13334324000004</v>
      </c>
      <c r="E18" s="50">
        <v>506.10240234999998</v>
      </c>
      <c r="F18" s="50">
        <v>486.03848264999999</v>
      </c>
      <c r="G18" s="50">
        <v>386.67655013000001</v>
      </c>
      <c r="H18" s="50">
        <v>360.62997489000003</v>
      </c>
      <c r="I18" s="50">
        <v>311.76054405000002</v>
      </c>
      <c r="J18" s="50">
        <v>357.26327206000002</v>
      </c>
      <c r="K18" s="50">
        <v>371.17377713000002</v>
      </c>
      <c r="L18" s="50">
        <v>380.85844866999997</v>
      </c>
      <c r="M18" s="50">
        <v>397.42748039000003</v>
      </c>
      <c r="N18" s="50">
        <v>388.99717702999999</v>
      </c>
      <c r="O18" s="50">
        <v>364.71079116999999</v>
      </c>
      <c r="P18" s="50">
        <v>381.47138095000003</v>
      </c>
      <c r="Q18" s="50">
        <v>366.36856913000003</v>
      </c>
      <c r="R18" s="50">
        <v>340.68320689000001</v>
      </c>
      <c r="S18" s="50">
        <v>486.45070982999999</v>
      </c>
      <c r="T18" s="50">
        <v>502.37024122999998</v>
      </c>
      <c r="U18" s="50">
        <v>451.22360418</v>
      </c>
      <c r="V18" s="50">
        <v>471.95209079</v>
      </c>
      <c r="W18" s="50">
        <v>486.1131949</v>
      </c>
      <c r="X18" s="50">
        <v>441.77414985000001</v>
      </c>
      <c r="Y18" s="50">
        <v>391.90608314999997</v>
      </c>
      <c r="Z18" s="50">
        <v>395.69510360999999</v>
      </c>
      <c r="AA18" s="50">
        <v>419.12803387000002</v>
      </c>
      <c r="AB18" s="50">
        <v>410.02812442999999</v>
      </c>
      <c r="AC18" s="50">
        <v>450.31613388</v>
      </c>
      <c r="AD18" s="50">
        <v>455.41649503000002</v>
      </c>
      <c r="AE18" s="50">
        <v>448.30828217999999</v>
      </c>
      <c r="AF18" s="50">
        <v>456.88870940999999</v>
      </c>
      <c r="AG18" s="50">
        <v>459.34115995000002</v>
      </c>
      <c r="AH18" s="50">
        <v>456.75661128000002</v>
      </c>
      <c r="AI18" s="50">
        <v>528.97429699999998</v>
      </c>
      <c r="AJ18" s="50">
        <v>501.52325610000003</v>
      </c>
      <c r="AK18" s="50">
        <v>483.93283126</v>
      </c>
      <c r="AL18" s="50">
        <v>467.63617234999998</v>
      </c>
      <c r="AM18" s="50">
        <v>454.33980525999999</v>
      </c>
      <c r="AN18" s="50">
        <v>464.27034931999998</v>
      </c>
      <c r="AO18" s="50">
        <v>526.18363007000005</v>
      </c>
      <c r="AP18" s="50">
        <v>488.95636395000002</v>
      </c>
      <c r="AQ18" s="50">
        <v>447.44447245999999</v>
      </c>
      <c r="AR18" s="50">
        <v>461.80640613000003</v>
      </c>
      <c r="AS18" s="50">
        <v>477.63026019</v>
      </c>
      <c r="AT18" s="50">
        <v>539.78996274999997</v>
      </c>
      <c r="AU18" s="50">
        <v>544.17473743000005</v>
      </c>
      <c r="AV18" s="50">
        <v>510.05564673999999</v>
      </c>
      <c r="AW18" s="50">
        <v>472.50980601999998</v>
      </c>
      <c r="AX18" s="50">
        <v>483.32933065999998</v>
      </c>
      <c r="AY18" s="50">
        <v>476.60120273000001</v>
      </c>
      <c r="AZ18" s="50">
        <v>467.98974686999998</v>
      </c>
      <c r="BA18" s="50">
        <v>455.39983366000001</v>
      </c>
      <c r="BB18" s="50">
        <v>419.71966572999997</v>
      </c>
      <c r="BC18" s="50">
        <v>450.57209225999998</v>
      </c>
      <c r="BD18" s="50">
        <v>387.10954706000001</v>
      </c>
      <c r="BE18" s="50">
        <v>375.67450513</v>
      </c>
      <c r="BF18" s="50">
        <v>457.02227880999999</v>
      </c>
      <c r="BG18" s="50">
        <v>503.78510353000001</v>
      </c>
      <c r="BH18" s="50">
        <v>445.18509811000001</v>
      </c>
      <c r="BI18" s="50">
        <v>433.69300849000001</v>
      </c>
      <c r="BJ18" s="50">
        <v>413.49932995</v>
      </c>
      <c r="BK18" s="50">
        <v>353.33070006000003</v>
      </c>
      <c r="BL18" s="50">
        <v>337.78444743</v>
      </c>
      <c r="BM18" s="50">
        <v>358.69622000999999</v>
      </c>
      <c r="BN18" s="50">
        <v>330.9179378</v>
      </c>
      <c r="BO18" s="50">
        <v>369.31530886000002</v>
      </c>
      <c r="BP18" s="50">
        <v>376.7505243</v>
      </c>
      <c r="BQ18" s="50">
        <v>341.65100475999998</v>
      </c>
      <c r="BR18" s="50">
        <v>326.04856719000003</v>
      </c>
      <c r="BS18" s="50">
        <v>406.45815763000002</v>
      </c>
      <c r="BT18" s="50">
        <v>375.49739822999999</v>
      </c>
      <c r="BU18" s="50">
        <v>351.65743264999998</v>
      </c>
      <c r="BV18" s="50">
        <v>362.21310163999999</v>
      </c>
      <c r="BW18" s="50">
        <v>322.62085237999997</v>
      </c>
      <c r="BX18" s="50">
        <v>324.10296957000003</v>
      </c>
      <c r="BY18" s="50">
        <v>349.67460631</v>
      </c>
      <c r="BZ18" s="50">
        <v>352.93579775000001</v>
      </c>
      <c r="CA18" s="50">
        <v>379.44054333000003</v>
      </c>
      <c r="CB18" s="50">
        <v>405.56371601000001</v>
      </c>
      <c r="CC18" s="50">
        <v>384.02298338999998</v>
      </c>
      <c r="CD18" s="50">
        <v>448.21034300999997</v>
      </c>
      <c r="CE18" s="50">
        <v>461.03299416999999</v>
      </c>
      <c r="CF18" s="50">
        <v>410.48342493000001</v>
      </c>
      <c r="CG18" s="50">
        <v>428.72859277999999</v>
      </c>
      <c r="CH18" s="50">
        <v>416.72427256999998</v>
      </c>
      <c r="CI18" s="50">
        <v>362.56415284000002</v>
      </c>
      <c r="CJ18" s="50">
        <v>363.56887914999999</v>
      </c>
      <c r="CK18" s="50">
        <v>381.7885048</v>
      </c>
      <c r="CL18" s="50">
        <v>400.09998331000003</v>
      </c>
      <c r="CM18" s="50">
        <v>359.49281188999998</v>
      </c>
      <c r="CN18" s="50">
        <v>368.60980904000002</v>
      </c>
      <c r="CO18" s="50">
        <v>375.01151315999999</v>
      </c>
      <c r="CP18" s="50">
        <v>388.98800804000001</v>
      </c>
      <c r="CQ18" s="50">
        <v>371.66869730000002</v>
      </c>
      <c r="CR18" s="50">
        <v>374.49724050999998</v>
      </c>
      <c r="CS18" s="50">
        <v>362.59140287000002</v>
      </c>
      <c r="CT18" s="50">
        <v>310.73677307000003</v>
      </c>
      <c r="CU18" s="50">
        <v>308.85893596</v>
      </c>
      <c r="CV18" s="50">
        <v>318.75892166</v>
      </c>
      <c r="CW18" s="50">
        <v>310.24258264000002</v>
      </c>
      <c r="CX18" s="50">
        <v>278.67861123</v>
      </c>
      <c r="CY18" s="50">
        <v>332.06571222000002</v>
      </c>
      <c r="CZ18" s="50">
        <v>265.90056092999998</v>
      </c>
      <c r="DA18" s="50">
        <v>257.08256619000002</v>
      </c>
      <c r="DB18" s="50">
        <v>264.80316869000001</v>
      </c>
      <c r="DC18" s="50">
        <v>292.42946121</v>
      </c>
      <c r="DD18" s="50">
        <v>240.46992449000001</v>
      </c>
      <c r="DE18" s="50">
        <v>228.81660747999999</v>
      </c>
      <c r="DF18" s="50">
        <v>240.52861883</v>
      </c>
      <c r="DG18" s="50">
        <v>237.76986263000001</v>
      </c>
      <c r="DH18" s="50">
        <v>239.06487645999999</v>
      </c>
      <c r="DI18" s="50">
        <v>239.85626323</v>
      </c>
      <c r="DJ18" s="50">
        <v>340.80597951999999</v>
      </c>
      <c r="DK18" s="50">
        <v>315.35322380000002</v>
      </c>
      <c r="DL18" s="50">
        <v>293.29923323000003</v>
      </c>
      <c r="DM18" s="50">
        <v>209.37062992</v>
      </c>
      <c r="DN18" s="50">
        <v>209.95756578000001</v>
      </c>
      <c r="DO18" s="50">
        <v>214.41266920999999</v>
      </c>
      <c r="DP18" s="50">
        <v>226.48910570000001</v>
      </c>
      <c r="DQ18" s="50">
        <v>210.30960716999999</v>
      </c>
      <c r="DR18" s="50">
        <v>226.14185814999999</v>
      </c>
      <c r="DS18" s="50">
        <v>214.63935401000001</v>
      </c>
      <c r="DT18" s="50">
        <v>250.07475744999999</v>
      </c>
      <c r="DU18" s="50">
        <v>254.79610751999999</v>
      </c>
      <c r="DV18" s="50">
        <v>227.23638165</v>
      </c>
      <c r="DW18" s="50">
        <v>241.72125961</v>
      </c>
      <c r="DX18" s="50">
        <v>222.64030392000001</v>
      </c>
      <c r="DY18" s="50">
        <v>225.00013182000001</v>
      </c>
      <c r="DZ18" s="50">
        <v>257.93392041999999</v>
      </c>
      <c r="EA18" s="50">
        <v>282.14312883000002</v>
      </c>
      <c r="EB18" s="50">
        <v>257.22132929999998</v>
      </c>
      <c r="EC18" s="50">
        <v>252.97446657</v>
      </c>
      <c r="ED18" s="50">
        <v>238.09541381</v>
      </c>
      <c r="EE18" s="50">
        <v>210.87549583000001</v>
      </c>
      <c r="EF18" s="50">
        <v>217.64728188000001</v>
      </c>
      <c r="EG18" s="50">
        <v>249.7729611</v>
      </c>
      <c r="EH18" s="50">
        <v>237.39315225999999</v>
      </c>
      <c r="EI18" s="50">
        <v>236.15468423999999</v>
      </c>
      <c r="EJ18" s="50">
        <v>234.78573381000001</v>
      </c>
      <c r="EK18" s="50">
        <v>237.36681644999999</v>
      </c>
      <c r="EL18" s="50">
        <v>284.41066988</v>
      </c>
      <c r="EM18" s="50">
        <v>299.25945030999998</v>
      </c>
      <c r="EN18" s="50">
        <v>242.59589474000001</v>
      </c>
      <c r="EO18" s="50">
        <v>255.75922865000001</v>
      </c>
      <c r="EP18" s="50">
        <v>228.18031152</v>
      </c>
      <c r="EQ18" s="50">
        <v>200.43890006000001</v>
      </c>
      <c r="ER18" s="50">
        <v>221.03389897</v>
      </c>
      <c r="ES18" s="50">
        <v>389.70624242999997</v>
      </c>
      <c r="ET18" s="50">
        <v>311.92934615000001</v>
      </c>
      <c r="EU18" s="50">
        <v>363.17475565000001</v>
      </c>
      <c r="EV18" s="50">
        <v>319.02218628000003</v>
      </c>
      <c r="EW18" s="50">
        <v>284.96084027000001</v>
      </c>
      <c r="EX18" s="50">
        <v>322.92518193000001</v>
      </c>
      <c r="EY18" s="50">
        <v>328.64910559999998</v>
      </c>
      <c r="EZ18" s="50">
        <v>302.00229768999998</v>
      </c>
      <c r="FA18" s="50">
        <v>226.52794872999999</v>
      </c>
      <c r="FB18" s="50">
        <v>218.53126795</v>
      </c>
      <c r="FC18" s="50">
        <v>223.61339321</v>
      </c>
      <c r="FD18" s="50">
        <v>208.69047072999999</v>
      </c>
      <c r="FE18" s="50">
        <v>200.37114925</v>
      </c>
      <c r="FF18" s="50">
        <v>216.00140816000001</v>
      </c>
      <c r="FG18" s="50">
        <v>211.78731429999999</v>
      </c>
      <c r="FH18" s="50">
        <v>220.34734710999999</v>
      </c>
      <c r="FI18" s="50">
        <v>296.8884018</v>
      </c>
      <c r="FJ18" s="50">
        <v>277.92995152999998</v>
      </c>
      <c r="FK18" s="50">
        <v>288.63514647</v>
      </c>
      <c r="FL18" s="50">
        <v>258.27673887999998</v>
      </c>
      <c r="FM18" s="50">
        <v>314.83839042</v>
      </c>
      <c r="FN18" s="50">
        <v>295.4097251</v>
      </c>
      <c r="FO18" s="50">
        <v>312.21995561</v>
      </c>
      <c r="FP18" s="50">
        <v>297.22906475000002</v>
      </c>
      <c r="FQ18" s="50">
        <v>291.02108512000001</v>
      </c>
      <c r="FR18" s="50">
        <v>332.24233447</v>
      </c>
      <c r="FS18" s="50">
        <v>327.88768924999999</v>
      </c>
      <c r="FT18" s="50">
        <v>300.60361183999999</v>
      </c>
      <c r="FU18" s="50">
        <v>276.24372706000003</v>
      </c>
      <c r="FV18" s="50">
        <v>311.94811593999998</v>
      </c>
      <c r="FW18" s="50">
        <v>302.28342035999998</v>
      </c>
      <c r="FX18" s="50">
        <v>280.09808599000002</v>
      </c>
      <c r="FY18" s="50">
        <v>292.72168778999998</v>
      </c>
      <c r="FZ18" s="50">
        <v>298.09258297000002</v>
      </c>
      <c r="GA18" s="50">
        <v>309.48478392999999</v>
      </c>
      <c r="GB18" s="50">
        <v>276.29970928</v>
      </c>
      <c r="GC18" s="50">
        <v>311.88593466999998</v>
      </c>
      <c r="GD18" s="50">
        <v>300.16896947999999</v>
      </c>
      <c r="GE18" s="50">
        <v>279.93190736999998</v>
      </c>
      <c r="GF18" s="50">
        <v>297.51392138</v>
      </c>
    </row>
    <row r="19" spans="2:188" ht="15" customHeight="1" x14ac:dyDescent="0.2">
      <c r="B19" s="50" t="s">
        <v>925</v>
      </c>
      <c r="C19" s="50">
        <v>248.77348923</v>
      </c>
      <c r="D19" s="50">
        <v>227.20831620000001</v>
      </c>
      <c r="E19" s="50">
        <v>250.91728638999999</v>
      </c>
      <c r="F19" s="50">
        <v>203.01493993</v>
      </c>
      <c r="G19" s="50">
        <v>189.30516557000001</v>
      </c>
      <c r="H19" s="50">
        <v>188.45855298999999</v>
      </c>
      <c r="I19" s="50">
        <v>192.45819298999999</v>
      </c>
      <c r="J19" s="50">
        <v>173.85155979999999</v>
      </c>
      <c r="K19" s="50">
        <v>192.29982222000001</v>
      </c>
      <c r="L19" s="50">
        <v>173.76527177</v>
      </c>
      <c r="M19" s="50">
        <v>188.36601807</v>
      </c>
      <c r="N19" s="50">
        <v>167.71856825</v>
      </c>
      <c r="O19" s="50">
        <v>151.46408271999999</v>
      </c>
      <c r="P19" s="50">
        <v>193.04878729000001</v>
      </c>
      <c r="Q19" s="50">
        <v>164.20948573000001</v>
      </c>
      <c r="R19" s="50">
        <v>162.10613437999999</v>
      </c>
      <c r="S19" s="50">
        <v>154.33371851000001</v>
      </c>
      <c r="T19" s="50">
        <v>165.23220947999999</v>
      </c>
      <c r="U19" s="50">
        <v>188.56950676</v>
      </c>
      <c r="V19" s="50">
        <v>163.33241222000001</v>
      </c>
      <c r="W19" s="50">
        <v>149.61598995</v>
      </c>
      <c r="X19" s="50">
        <v>163.97659841000001</v>
      </c>
      <c r="Y19" s="50">
        <v>149.44963794</v>
      </c>
      <c r="Z19" s="50">
        <v>183.76487304</v>
      </c>
      <c r="AA19" s="50">
        <v>203.84084662000001</v>
      </c>
      <c r="AB19" s="50">
        <v>172.69806025</v>
      </c>
      <c r="AC19" s="50">
        <v>165.31110957000001</v>
      </c>
      <c r="AD19" s="50">
        <v>166.70718497999999</v>
      </c>
      <c r="AE19" s="50">
        <v>161.80801656</v>
      </c>
      <c r="AF19" s="50">
        <v>160.96911499000001</v>
      </c>
      <c r="AG19" s="50">
        <v>168.73765183</v>
      </c>
      <c r="AH19" s="50">
        <v>167.80572451</v>
      </c>
      <c r="AI19" s="50">
        <v>173.28722257999999</v>
      </c>
      <c r="AJ19" s="50">
        <v>178.11058839</v>
      </c>
      <c r="AK19" s="50">
        <v>203.63142611000001</v>
      </c>
      <c r="AL19" s="50">
        <v>187.16749659999999</v>
      </c>
      <c r="AM19" s="50">
        <v>205.42862976000001</v>
      </c>
      <c r="AN19" s="50">
        <v>202.41193071999999</v>
      </c>
      <c r="AO19" s="50">
        <v>185.55025151999999</v>
      </c>
      <c r="AP19" s="50">
        <v>161.54999025999999</v>
      </c>
      <c r="AQ19" s="50">
        <v>158.98297147</v>
      </c>
      <c r="AR19" s="50">
        <v>162.46223262999999</v>
      </c>
      <c r="AS19" s="50">
        <v>158.276636</v>
      </c>
      <c r="AT19" s="50">
        <v>158.98444240000001</v>
      </c>
      <c r="AU19" s="50">
        <v>187.84574978000001</v>
      </c>
      <c r="AV19" s="50">
        <v>170.0665338</v>
      </c>
      <c r="AW19" s="50">
        <v>168.35766844</v>
      </c>
      <c r="AX19" s="50">
        <v>297.13569536</v>
      </c>
      <c r="AY19" s="50">
        <v>269.08433530999997</v>
      </c>
      <c r="AZ19" s="50">
        <v>285.38211570999999</v>
      </c>
      <c r="BA19" s="50">
        <v>260.63051304999999</v>
      </c>
      <c r="BB19" s="50">
        <v>251.55308762000001</v>
      </c>
      <c r="BC19" s="50">
        <v>278.07401633000001</v>
      </c>
      <c r="BD19" s="50">
        <v>327.49296450999998</v>
      </c>
      <c r="BE19" s="50">
        <v>351.29197477999998</v>
      </c>
      <c r="BF19" s="50">
        <v>261.21552035000002</v>
      </c>
      <c r="BG19" s="50">
        <v>218.94366259</v>
      </c>
      <c r="BH19" s="50">
        <v>230.86914296</v>
      </c>
      <c r="BI19" s="50">
        <v>205.35573683000001</v>
      </c>
      <c r="BJ19" s="50">
        <v>256.22077604999998</v>
      </c>
      <c r="BK19" s="50">
        <v>224.5194061</v>
      </c>
      <c r="BL19" s="50">
        <v>253.92365934</v>
      </c>
      <c r="BM19" s="50">
        <v>288.28854681000001</v>
      </c>
      <c r="BN19" s="50">
        <v>201.16237659999999</v>
      </c>
      <c r="BO19" s="50">
        <v>196.3576736</v>
      </c>
      <c r="BP19" s="50">
        <v>238.95772607999999</v>
      </c>
      <c r="BQ19" s="50">
        <v>242.86480508</v>
      </c>
      <c r="BR19" s="50">
        <v>249.39834141</v>
      </c>
      <c r="BS19" s="50">
        <v>260.51905090999998</v>
      </c>
      <c r="BT19" s="50">
        <v>298.47363665</v>
      </c>
      <c r="BU19" s="50">
        <v>286.41955611999998</v>
      </c>
      <c r="BV19" s="50">
        <v>302.46126960999999</v>
      </c>
      <c r="BW19" s="50">
        <v>328.86846613</v>
      </c>
      <c r="BX19" s="50">
        <v>181.71066758000001</v>
      </c>
      <c r="BY19" s="50">
        <v>174.41560552000001</v>
      </c>
      <c r="BZ19" s="50">
        <v>192.65073077</v>
      </c>
      <c r="CA19" s="50">
        <v>190.95727518999999</v>
      </c>
      <c r="CB19" s="50">
        <v>183.65296276000001</v>
      </c>
      <c r="CC19" s="50">
        <v>206.58890413</v>
      </c>
      <c r="CD19" s="50">
        <v>200.52993346</v>
      </c>
      <c r="CE19" s="50">
        <v>214.41889305000001</v>
      </c>
      <c r="CF19" s="50">
        <v>218.41354938000001</v>
      </c>
      <c r="CG19" s="50">
        <v>245.80056680000001</v>
      </c>
      <c r="CH19" s="50">
        <v>274.48745869999999</v>
      </c>
      <c r="CI19" s="50">
        <v>258.93412064</v>
      </c>
      <c r="CJ19" s="50">
        <v>250.42005696000001</v>
      </c>
      <c r="CK19" s="50">
        <v>265.22918519000001</v>
      </c>
      <c r="CL19" s="50">
        <v>247.28870190000001</v>
      </c>
      <c r="CM19" s="50">
        <v>238.94746766</v>
      </c>
      <c r="CN19" s="50">
        <v>301.48545388000002</v>
      </c>
      <c r="CO19" s="50">
        <v>273.84745120000002</v>
      </c>
      <c r="CP19" s="50">
        <v>264.31027977000002</v>
      </c>
      <c r="CQ19" s="50">
        <v>269.55736846999997</v>
      </c>
      <c r="CR19" s="50">
        <v>292.75329944999999</v>
      </c>
      <c r="CS19" s="50">
        <v>265.52913904000002</v>
      </c>
      <c r="CT19" s="50">
        <v>238.68839924</v>
      </c>
      <c r="CU19" s="50">
        <v>238.31856163</v>
      </c>
      <c r="CV19" s="50">
        <v>267.19107808000001</v>
      </c>
      <c r="CW19" s="50">
        <v>277.52016007999998</v>
      </c>
      <c r="CX19" s="50">
        <v>271.99968272000001</v>
      </c>
      <c r="CY19" s="50">
        <v>262.35390303999998</v>
      </c>
      <c r="CZ19" s="50">
        <v>263.59294849000003</v>
      </c>
      <c r="DA19" s="50">
        <v>285.40284358999997</v>
      </c>
      <c r="DB19" s="50">
        <v>287.32279063999999</v>
      </c>
      <c r="DC19" s="50">
        <v>284.63274562999999</v>
      </c>
      <c r="DD19" s="50">
        <v>306.13734276999998</v>
      </c>
      <c r="DE19" s="50">
        <v>309.42914218999999</v>
      </c>
      <c r="DF19" s="50">
        <v>283.85145877999997</v>
      </c>
      <c r="DG19" s="50">
        <v>281.88438752000002</v>
      </c>
      <c r="DH19" s="50">
        <v>381.98634307999998</v>
      </c>
      <c r="DI19" s="50">
        <v>378.95112662999998</v>
      </c>
      <c r="DJ19" s="50">
        <v>431.75860899999998</v>
      </c>
      <c r="DK19" s="50">
        <v>419.03433906999999</v>
      </c>
      <c r="DL19" s="50">
        <v>317.23227154</v>
      </c>
      <c r="DM19" s="50">
        <v>301.21767441999998</v>
      </c>
      <c r="DN19" s="50">
        <v>293.40521597999998</v>
      </c>
      <c r="DO19" s="50">
        <v>300.57671943999998</v>
      </c>
      <c r="DP19" s="50">
        <v>292.30837990999999</v>
      </c>
      <c r="DQ19" s="50">
        <v>288.49130844000001</v>
      </c>
      <c r="DR19" s="50">
        <v>303.20270068999997</v>
      </c>
      <c r="DS19" s="50">
        <v>273.092963</v>
      </c>
      <c r="DT19" s="50">
        <v>268.94416777999999</v>
      </c>
      <c r="DU19" s="50">
        <v>282.04173853999998</v>
      </c>
      <c r="DV19" s="50">
        <v>282.63588822000003</v>
      </c>
      <c r="DW19" s="50">
        <v>262.3946861</v>
      </c>
      <c r="DX19" s="50">
        <v>246.23355075000001</v>
      </c>
      <c r="DY19" s="50">
        <v>255.21093952999999</v>
      </c>
      <c r="DZ19" s="50">
        <v>273.43314699000001</v>
      </c>
      <c r="EA19" s="50">
        <v>282.27742032999998</v>
      </c>
      <c r="EB19" s="50">
        <v>300.64514398</v>
      </c>
      <c r="EC19" s="50">
        <v>287.61938153</v>
      </c>
      <c r="ED19" s="50">
        <v>265.23349757</v>
      </c>
      <c r="EE19" s="50">
        <v>294.62386730999998</v>
      </c>
      <c r="EF19" s="50">
        <v>341.05108588000002</v>
      </c>
      <c r="EG19" s="50">
        <v>352.22037724</v>
      </c>
      <c r="EH19" s="50">
        <v>345.07076295000002</v>
      </c>
      <c r="EI19" s="50">
        <v>290.6749638</v>
      </c>
      <c r="EJ19" s="50">
        <v>281.76423656999998</v>
      </c>
      <c r="EK19" s="50">
        <v>287.55971436999999</v>
      </c>
      <c r="EL19" s="50">
        <v>299.77140005000001</v>
      </c>
      <c r="EM19" s="50">
        <v>290.34033554000001</v>
      </c>
      <c r="EN19" s="50">
        <v>299.60546219999998</v>
      </c>
      <c r="EO19" s="50">
        <v>300.89883738999998</v>
      </c>
      <c r="EP19" s="50">
        <v>294.07470462999999</v>
      </c>
      <c r="EQ19" s="50">
        <v>318.17689437000001</v>
      </c>
      <c r="ER19" s="50">
        <v>359.42320175999998</v>
      </c>
      <c r="ES19" s="50">
        <v>321.09498685</v>
      </c>
      <c r="ET19" s="50">
        <v>311.37009273000001</v>
      </c>
      <c r="EU19" s="50">
        <v>309.08835927000001</v>
      </c>
      <c r="EV19" s="50">
        <v>298.48421536000001</v>
      </c>
      <c r="EW19" s="50">
        <v>308.02696815000002</v>
      </c>
      <c r="EX19" s="50">
        <v>299.20811362000001</v>
      </c>
      <c r="EY19" s="50">
        <v>304.94203606999997</v>
      </c>
      <c r="EZ19" s="50">
        <v>339.37522433999999</v>
      </c>
      <c r="FA19" s="50">
        <v>302.19670656</v>
      </c>
      <c r="FB19" s="50">
        <v>335.15684627000002</v>
      </c>
      <c r="FC19" s="50">
        <v>315.30498498999998</v>
      </c>
      <c r="FD19" s="50">
        <v>316.86294299999997</v>
      </c>
      <c r="FE19" s="50">
        <v>332.37397047000002</v>
      </c>
      <c r="FF19" s="50">
        <v>348.08119706999997</v>
      </c>
      <c r="FG19" s="50">
        <v>335.64659518000002</v>
      </c>
      <c r="FH19" s="50">
        <v>368.03158642</v>
      </c>
      <c r="FI19" s="50">
        <v>338.60092659999998</v>
      </c>
      <c r="FJ19" s="50">
        <v>388.64584402999998</v>
      </c>
      <c r="FK19" s="50">
        <v>377.03710166000002</v>
      </c>
      <c r="FL19" s="50">
        <v>387.51523639999999</v>
      </c>
      <c r="FM19" s="50">
        <v>342.34088867999998</v>
      </c>
      <c r="FN19" s="50">
        <v>345.14289023999999</v>
      </c>
      <c r="FO19" s="50">
        <v>309.70919959000003</v>
      </c>
      <c r="FP19" s="50">
        <v>310.90995973999998</v>
      </c>
      <c r="FQ19" s="50">
        <v>328.42993272000001</v>
      </c>
      <c r="FR19" s="50">
        <v>347.53683169999999</v>
      </c>
      <c r="FS19" s="50">
        <v>323.29872296999997</v>
      </c>
      <c r="FT19" s="50">
        <v>322.75804312000002</v>
      </c>
      <c r="FU19" s="50">
        <v>372.74959589000002</v>
      </c>
      <c r="FV19" s="50">
        <v>406.79270235000001</v>
      </c>
      <c r="FW19" s="50">
        <v>396.37729063</v>
      </c>
      <c r="FX19" s="50">
        <v>400.93774977999999</v>
      </c>
      <c r="FY19" s="50">
        <v>430.30762283000001</v>
      </c>
      <c r="FZ19" s="50">
        <v>372.42849138000003</v>
      </c>
      <c r="GA19" s="50">
        <v>341.48366829000003</v>
      </c>
      <c r="GB19" s="50">
        <v>354.71841333999998</v>
      </c>
      <c r="GC19" s="50">
        <v>373.99090601</v>
      </c>
      <c r="GD19" s="50">
        <v>405.92659280999999</v>
      </c>
      <c r="GE19" s="50">
        <v>424.18462772999999</v>
      </c>
      <c r="GF19" s="50">
        <v>416.05143620000001</v>
      </c>
    </row>
    <row r="20" spans="2:188" ht="15" customHeight="1" x14ac:dyDescent="0.2">
      <c r="B20" t="s">
        <v>926</v>
      </c>
      <c r="C20" s="50">
        <v>521.66095433999999</v>
      </c>
      <c r="D20" s="50">
        <v>496.45089546999998</v>
      </c>
      <c r="E20" s="50">
        <v>522.85107955000001</v>
      </c>
      <c r="F20" s="50">
        <v>512.38414852000005</v>
      </c>
      <c r="G20" s="50">
        <v>454.47694939000002</v>
      </c>
      <c r="H20" s="50">
        <v>490.53429039999997</v>
      </c>
      <c r="I20" s="50">
        <v>577.55072804999998</v>
      </c>
      <c r="J20" s="50">
        <v>454.66356043000002</v>
      </c>
      <c r="K20" s="50">
        <v>488.23606835999999</v>
      </c>
      <c r="L20" s="50">
        <v>473.04360043999998</v>
      </c>
      <c r="M20" s="50">
        <v>475.89905106999998</v>
      </c>
      <c r="N20" s="50">
        <v>606.92281644000002</v>
      </c>
      <c r="O20" s="50">
        <v>510.08874351999998</v>
      </c>
      <c r="P20" s="50">
        <v>548.41065380999999</v>
      </c>
      <c r="Q20" s="50">
        <v>567.43151247000003</v>
      </c>
      <c r="R20" s="50">
        <v>555.73466113999996</v>
      </c>
      <c r="S20" s="50">
        <v>481.96171851999998</v>
      </c>
      <c r="T20" s="50">
        <v>560.26780561999999</v>
      </c>
      <c r="U20" s="50">
        <v>560.13137617999996</v>
      </c>
      <c r="V20" s="50">
        <v>534.00813488999995</v>
      </c>
      <c r="W20" s="50">
        <v>559.74039694999999</v>
      </c>
      <c r="X20" s="50">
        <v>567.88866325000004</v>
      </c>
      <c r="Y20" s="50">
        <v>624.30051367999999</v>
      </c>
      <c r="Z20" s="50">
        <v>601.79463827999996</v>
      </c>
      <c r="AA20" s="50">
        <v>557.75465168000005</v>
      </c>
      <c r="AB20" s="50">
        <v>506.58445440000003</v>
      </c>
      <c r="AC20" s="50">
        <v>503.68546294999999</v>
      </c>
      <c r="AD20" s="50">
        <v>607.29535684999996</v>
      </c>
      <c r="AE20" s="50">
        <v>482.21845402000002</v>
      </c>
      <c r="AF20" s="50">
        <v>481.60307533000002</v>
      </c>
      <c r="AG20" s="50">
        <v>635.55630944999996</v>
      </c>
      <c r="AH20" s="50">
        <v>460.03103523999999</v>
      </c>
      <c r="AI20" s="50">
        <v>413.86709258000002</v>
      </c>
      <c r="AJ20" s="50">
        <v>452.06531165000001</v>
      </c>
      <c r="AK20" s="50">
        <v>476.28634534000003</v>
      </c>
      <c r="AL20" s="50">
        <v>469.80191884999999</v>
      </c>
      <c r="AM20" s="50">
        <v>464.14108830999999</v>
      </c>
      <c r="AN20" s="50">
        <v>583.73808380000003</v>
      </c>
      <c r="AO20" s="50">
        <v>448.89381193999998</v>
      </c>
      <c r="AP20" s="50">
        <v>501.38545176000002</v>
      </c>
      <c r="AQ20" s="50">
        <v>548.60506398999996</v>
      </c>
      <c r="AR20" s="50">
        <v>519.57320537999999</v>
      </c>
      <c r="AS20" s="50">
        <v>421.95975017000001</v>
      </c>
      <c r="AT20" s="50">
        <v>471.11389541</v>
      </c>
      <c r="AU20" s="50">
        <v>490.82072950999998</v>
      </c>
      <c r="AV20" s="50">
        <v>629.25105404999999</v>
      </c>
      <c r="AW20" s="50">
        <v>626.53419966000001</v>
      </c>
      <c r="AX20" s="50">
        <v>566.19229557000006</v>
      </c>
      <c r="AY20" s="50">
        <v>557.85306026000001</v>
      </c>
      <c r="AZ20" s="50">
        <v>589.87877269000001</v>
      </c>
      <c r="BA20" s="50">
        <v>620.32158074999995</v>
      </c>
      <c r="BB20" s="50">
        <v>544.35838199</v>
      </c>
      <c r="BC20" s="50">
        <v>600.18946192999999</v>
      </c>
      <c r="BD20" s="50">
        <v>657.43799094999997</v>
      </c>
      <c r="BE20" s="50">
        <v>609.43918769000004</v>
      </c>
      <c r="BF20" s="50">
        <v>491.95912134000002</v>
      </c>
      <c r="BG20" s="50">
        <v>526.15310667999995</v>
      </c>
      <c r="BH20" s="50">
        <v>635.67563299999995</v>
      </c>
      <c r="BI20" s="50">
        <v>601.24930068000003</v>
      </c>
      <c r="BJ20" s="50">
        <v>558.68590799000003</v>
      </c>
      <c r="BK20" s="50">
        <v>534.98287459999995</v>
      </c>
      <c r="BL20" s="50">
        <v>496.72111656999999</v>
      </c>
      <c r="BM20" s="50">
        <v>508.58268164999998</v>
      </c>
      <c r="BN20" s="50">
        <v>553.65338595000003</v>
      </c>
      <c r="BO20" s="50">
        <v>507.57985869999999</v>
      </c>
      <c r="BP20" s="50">
        <v>584.96035597000002</v>
      </c>
      <c r="BQ20" s="50">
        <v>670.52647397999999</v>
      </c>
      <c r="BR20" s="50">
        <v>598.75355790000003</v>
      </c>
      <c r="BS20" s="50">
        <v>623.44885255999998</v>
      </c>
      <c r="BT20" s="50">
        <v>575.78891464000003</v>
      </c>
      <c r="BU20" s="50">
        <v>534.63403359999995</v>
      </c>
      <c r="BV20" s="50">
        <v>542.61867088999998</v>
      </c>
      <c r="BW20" s="50">
        <v>587.86843532</v>
      </c>
      <c r="BX20" s="50">
        <v>790.73469374000001</v>
      </c>
      <c r="BY20" s="50">
        <v>734.67239243999995</v>
      </c>
      <c r="BZ20" s="50">
        <v>508.20864683999997</v>
      </c>
      <c r="CA20" s="50">
        <v>582.70610835000002</v>
      </c>
      <c r="CB20" s="50">
        <v>642.92756043999998</v>
      </c>
      <c r="CC20" s="50">
        <v>745.24424852000004</v>
      </c>
      <c r="CD20" s="50">
        <v>680.86952797000004</v>
      </c>
      <c r="CE20" s="50">
        <v>727.62235955999995</v>
      </c>
      <c r="CF20" s="50">
        <v>792.61080732999994</v>
      </c>
      <c r="CG20" s="50">
        <v>768.22321722000004</v>
      </c>
      <c r="CH20" s="50">
        <v>594.20321924999996</v>
      </c>
      <c r="CI20" s="50">
        <v>626.35085943000001</v>
      </c>
      <c r="CJ20" s="50">
        <v>735.14744874999997</v>
      </c>
      <c r="CK20" s="50">
        <v>843.34307961000002</v>
      </c>
      <c r="CL20" s="50">
        <v>841.62927052999999</v>
      </c>
      <c r="CM20" s="50">
        <v>876.64593175000005</v>
      </c>
      <c r="CN20" s="50">
        <v>998.04759386000001</v>
      </c>
      <c r="CO20" s="50">
        <v>875.64191343000005</v>
      </c>
      <c r="CP20" s="50">
        <v>835.45076984000002</v>
      </c>
      <c r="CQ20" s="50">
        <v>867.64721588999998</v>
      </c>
      <c r="CR20" s="50">
        <v>934.76090884999996</v>
      </c>
      <c r="CS20" s="50">
        <v>949.23686559999999</v>
      </c>
      <c r="CT20" s="50">
        <v>974.36640831</v>
      </c>
      <c r="CU20" s="50">
        <v>933.22368662999997</v>
      </c>
      <c r="CV20" s="50">
        <v>941.51429985000004</v>
      </c>
      <c r="CW20" s="50">
        <v>783.17575308000005</v>
      </c>
      <c r="CX20" s="50">
        <v>755.90412844000002</v>
      </c>
      <c r="CY20" s="50">
        <v>850.15400383999997</v>
      </c>
      <c r="CZ20" s="50">
        <v>830.91717285000004</v>
      </c>
      <c r="DA20" s="50">
        <v>819.39375127999995</v>
      </c>
      <c r="DB20" s="50">
        <v>925.24194092000005</v>
      </c>
      <c r="DC20" s="50">
        <v>915.55802999000002</v>
      </c>
      <c r="DD20" s="50">
        <v>971.37550539999995</v>
      </c>
      <c r="DE20" s="50">
        <v>836.39897200999997</v>
      </c>
      <c r="DF20" s="50">
        <v>620.67979459000003</v>
      </c>
      <c r="DG20" s="50">
        <v>567.58180783</v>
      </c>
      <c r="DH20" s="50">
        <v>716.23754653000003</v>
      </c>
      <c r="DI20" s="50">
        <v>784.43922495000004</v>
      </c>
      <c r="DJ20" s="50">
        <v>895.85154842999998</v>
      </c>
      <c r="DK20" s="50">
        <v>682.78412711999999</v>
      </c>
      <c r="DL20" s="50">
        <v>771.48674342000004</v>
      </c>
      <c r="DM20" s="50">
        <v>786.25854892999996</v>
      </c>
      <c r="DN20" s="50">
        <v>875.03551760000005</v>
      </c>
      <c r="DO20" s="50">
        <v>940.26552557000002</v>
      </c>
      <c r="DP20" s="50">
        <v>949.36151339000003</v>
      </c>
      <c r="DQ20" s="50">
        <v>954.78590050000003</v>
      </c>
      <c r="DR20" s="50">
        <v>939.89087517999997</v>
      </c>
      <c r="DS20" s="50">
        <v>951.29668477999996</v>
      </c>
      <c r="DT20" s="50">
        <v>971.08604344000003</v>
      </c>
      <c r="DU20" s="50">
        <v>944.20979853999995</v>
      </c>
      <c r="DV20" s="50">
        <v>818.63420280000003</v>
      </c>
      <c r="DW20" s="50">
        <v>1020.2958114199999</v>
      </c>
      <c r="DX20" s="50">
        <v>1123.11462342</v>
      </c>
      <c r="DY20" s="50">
        <v>1106.8844966500001</v>
      </c>
      <c r="DZ20" s="50">
        <v>949.66879654000002</v>
      </c>
      <c r="EA20" s="50">
        <v>1051.5593444399999</v>
      </c>
      <c r="EB20" s="50">
        <v>1008.30443297</v>
      </c>
      <c r="EC20" s="50">
        <v>1069.53338205</v>
      </c>
      <c r="ED20" s="50">
        <v>1051.9124641599999</v>
      </c>
      <c r="EE20" s="50">
        <v>946.64246455</v>
      </c>
      <c r="EF20" s="50">
        <v>1124.7626713100001</v>
      </c>
      <c r="EG20" s="50">
        <v>866.95442085000002</v>
      </c>
      <c r="EH20" s="50">
        <v>869.52296306000005</v>
      </c>
      <c r="EI20" s="50">
        <v>922.11255058999996</v>
      </c>
      <c r="EJ20" s="50">
        <v>1040.6203534700001</v>
      </c>
      <c r="EK20" s="50">
        <v>1040.33948214</v>
      </c>
      <c r="EL20" s="50">
        <v>1074.26352617</v>
      </c>
      <c r="EM20" s="50">
        <v>1065.1686960300001</v>
      </c>
      <c r="EN20" s="50">
        <v>1038.8522302199999</v>
      </c>
      <c r="EO20" s="50">
        <v>1261.91060094</v>
      </c>
      <c r="EP20" s="50">
        <v>1226.5355436299999</v>
      </c>
      <c r="EQ20" s="50">
        <v>1196.1285863600001</v>
      </c>
      <c r="ER20" s="50">
        <v>1080.1647825</v>
      </c>
      <c r="ES20" s="50">
        <v>907.6848956</v>
      </c>
      <c r="ET20" s="50">
        <v>630.34725410999999</v>
      </c>
      <c r="EU20" s="50">
        <v>792.19166794</v>
      </c>
      <c r="EV20" s="50">
        <v>752.09179453000002</v>
      </c>
      <c r="EW20" s="50">
        <v>513.73922066</v>
      </c>
      <c r="EX20" s="50">
        <v>776.73925595000003</v>
      </c>
      <c r="EY20" s="50">
        <v>797.24437058000001</v>
      </c>
      <c r="EZ20" s="50">
        <v>742.91381079999996</v>
      </c>
      <c r="FA20" s="50">
        <v>731.77027599999997</v>
      </c>
      <c r="FB20" s="50">
        <v>793.98540387000003</v>
      </c>
      <c r="FC20" s="50">
        <v>1022.91967941</v>
      </c>
      <c r="FD20" s="50">
        <v>868.36585333000005</v>
      </c>
      <c r="FE20" s="50">
        <v>753.90461375999996</v>
      </c>
      <c r="FF20" s="50">
        <v>738.64303729000005</v>
      </c>
      <c r="FG20" s="50">
        <v>765.26910420000002</v>
      </c>
      <c r="FH20" s="50">
        <v>820.19782505000001</v>
      </c>
      <c r="FI20" s="50">
        <v>905.44350329999997</v>
      </c>
      <c r="FJ20" s="50">
        <v>737.75226762</v>
      </c>
      <c r="FK20" s="50">
        <v>814.96845093000002</v>
      </c>
      <c r="FL20" s="50">
        <v>702.00548355000001</v>
      </c>
      <c r="FM20" s="50">
        <v>895.82028733000004</v>
      </c>
      <c r="FN20" s="50">
        <v>1146.7981266100001</v>
      </c>
      <c r="FO20" s="50">
        <v>1216.3961784600001</v>
      </c>
      <c r="FP20" s="50">
        <v>1151.8134530299999</v>
      </c>
      <c r="FQ20" s="50">
        <v>1158.2824279599999</v>
      </c>
      <c r="FR20" s="50">
        <v>1314.71911017</v>
      </c>
      <c r="FS20" s="50">
        <v>1369.39423048</v>
      </c>
      <c r="FT20" s="50">
        <v>1491.5381394999999</v>
      </c>
      <c r="FU20" s="50">
        <v>1535.31300495</v>
      </c>
      <c r="FV20" s="50">
        <v>1479.2259494800001</v>
      </c>
      <c r="FW20" s="50">
        <v>1475.39315253</v>
      </c>
      <c r="FX20" s="50">
        <v>1457.19690406</v>
      </c>
      <c r="FY20" s="50">
        <v>1422.26439289</v>
      </c>
      <c r="FZ20" s="50">
        <v>1488.81311271</v>
      </c>
      <c r="GA20" s="50">
        <v>1576.7087901699999</v>
      </c>
      <c r="GB20" s="50">
        <v>1396.94952341</v>
      </c>
      <c r="GC20" s="50">
        <v>1351.3951953599999</v>
      </c>
      <c r="GD20" s="50">
        <v>1389.6110536799999</v>
      </c>
      <c r="GE20" s="50">
        <v>1419.3733400399999</v>
      </c>
      <c r="GF20" s="50">
        <v>1420.04752792</v>
      </c>
    </row>
    <row r="21" spans="2:188" ht="15" customHeight="1" x14ac:dyDescent="0.2">
      <c r="B21" s="57" t="s">
        <v>927</v>
      </c>
      <c r="C21" s="57">
        <v>27288.461196910001</v>
      </c>
      <c r="D21" s="57">
        <v>27174.484601249998</v>
      </c>
      <c r="E21" s="57">
        <v>27150.154481819998</v>
      </c>
      <c r="F21" s="57">
        <v>26865.48918665</v>
      </c>
      <c r="G21" s="57">
        <v>26678.184098350001</v>
      </c>
      <c r="H21" s="57">
        <v>26715.340690329998</v>
      </c>
      <c r="I21" s="57">
        <v>26744.870730390001</v>
      </c>
      <c r="J21" s="57">
        <v>27100.287032389999</v>
      </c>
      <c r="K21" s="57">
        <v>27709.723275820001</v>
      </c>
      <c r="L21" s="57">
        <v>27697.772392269999</v>
      </c>
      <c r="M21" s="57">
        <v>27786.167558500001</v>
      </c>
      <c r="N21" s="57">
        <v>27559.664977299999</v>
      </c>
      <c r="O21" s="57">
        <v>27380.502202470001</v>
      </c>
      <c r="P21" s="57">
        <v>27185.152353270001</v>
      </c>
      <c r="Q21" s="57">
        <v>27058.666136790001</v>
      </c>
      <c r="R21" s="57">
        <v>26813.175908900001</v>
      </c>
      <c r="S21" s="57">
        <v>26974.445544490001</v>
      </c>
      <c r="T21" s="57">
        <v>27103.960979570002</v>
      </c>
      <c r="U21" s="57">
        <v>26933.939711909999</v>
      </c>
      <c r="V21" s="57">
        <v>27388.651823</v>
      </c>
      <c r="W21" s="57">
        <v>27801.054511139999</v>
      </c>
      <c r="X21" s="57">
        <v>27726.81571884</v>
      </c>
      <c r="Y21" s="57">
        <v>27921.429131370001</v>
      </c>
      <c r="Z21" s="57">
        <v>28110.518254859999</v>
      </c>
      <c r="AA21" s="57">
        <v>28069.539591950001</v>
      </c>
      <c r="AB21" s="57">
        <v>28075.85103338</v>
      </c>
      <c r="AC21" s="57">
        <v>28094.224919029999</v>
      </c>
      <c r="AD21" s="57">
        <v>28240.44556806</v>
      </c>
      <c r="AE21" s="57">
        <v>28084.966208289999</v>
      </c>
      <c r="AF21" s="57">
        <v>28134.12746783</v>
      </c>
      <c r="AG21" s="57">
        <v>28189.954095910001</v>
      </c>
      <c r="AH21" s="57">
        <v>28360.000624100001</v>
      </c>
      <c r="AI21" s="57">
        <v>29205.682210499999</v>
      </c>
      <c r="AJ21" s="57">
        <v>29458.518247190001</v>
      </c>
      <c r="AK21" s="57">
        <v>29488.325468290001</v>
      </c>
      <c r="AL21" s="57">
        <v>29374.85569873</v>
      </c>
      <c r="AM21" s="57">
        <v>29487.466776310001</v>
      </c>
      <c r="AN21" s="57">
        <v>29474.64243426</v>
      </c>
      <c r="AO21" s="57">
        <v>29259.79656372</v>
      </c>
      <c r="AP21" s="57">
        <v>29384.225390389998</v>
      </c>
      <c r="AQ21" s="57">
        <v>29060.59317154</v>
      </c>
      <c r="AR21" s="57">
        <v>29047.229891039999</v>
      </c>
      <c r="AS21" s="57">
        <v>29119.710763070001</v>
      </c>
      <c r="AT21" s="57">
        <v>29897.33704771</v>
      </c>
      <c r="AU21" s="57">
        <v>30466.62333739</v>
      </c>
      <c r="AV21" s="57">
        <v>30485.94917598</v>
      </c>
      <c r="AW21" s="57">
        <v>30353.553613960001</v>
      </c>
      <c r="AX21" s="57">
        <v>30352.15769158</v>
      </c>
      <c r="AY21" s="57">
        <v>30320.66823729</v>
      </c>
      <c r="AZ21" s="57">
        <v>30017.35081263</v>
      </c>
      <c r="BA21" s="57">
        <v>30228.50555315</v>
      </c>
      <c r="BB21" s="57">
        <v>29801.571367510001</v>
      </c>
      <c r="BC21" s="57">
        <v>29550.626946330001</v>
      </c>
      <c r="BD21" s="57">
        <v>29640.271205929999</v>
      </c>
      <c r="BE21" s="57">
        <v>30060.551873960001</v>
      </c>
      <c r="BF21" s="57">
        <v>30210.927508150002</v>
      </c>
      <c r="BG21" s="57">
        <v>30753.780135789999</v>
      </c>
      <c r="BH21" s="57">
        <v>31770.69120315</v>
      </c>
      <c r="BI21" s="57">
        <v>31809.945324929999</v>
      </c>
      <c r="BJ21" s="57">
        <v>31859.20410897</v>
      </c>
      <c r="BK21" s="57">
        <v>31795.665883230002</v>
      </c>
      <c r="BL21" s="57">
        <v>31549.645651219998</v>
      </c>
      <c r="BM21" s="57">
        <v>31397.31139209</v>
      </c>
      <c r="BN21" s="57">
        <v>31008.40531654</v>
      </c>
      <c r="BO21" s="57">
        <v>30978.11128791</v>
      </c>
      <c r="BP21" s="57">
        <v>31175.104232270001</v>
      </c>
      <c r="BQ21" s="57">
        <v>31623.96436586</v>
      </c>
      <c r="BR21" s="57">
        <v>32149.469081930001</v>
      </c>
      <c r="BS21" s="57">
        <v>32878.407393059999</v>
      </c>
      <c r="BT21" s="57">
        <v>32865.284866039998</v>
      </c>
      <c r="BU21" s="57">
        <v>32711.474668250001</v>
      </c>
      <c r="BV21" s="57">
        <v>32848.005706340002</v>
      </c>
      <c r="BW21" s="57">
        <v>33034.798187439999</v>
      </c>
      <c r="BX21" s="57">
        <v>32511.117181180001</v>
      </c>
      <c r="BY21" s="57">
        <v>32366.33594139</v>
      </c>
      <c r="BZ21" s="57">
        <v>32038.817681060002</v>
      </c>
      <c r="CA21" s="57">
        <v>32119.861587809999</v>
      </c>
      <c r="CB21" s="57">
        <v>32012.212299579998</v>
      </c>
      <c r="CC21" s="57">
        <v>32561.689093509998</v>
      </c>
      <c r="CD21" s="57">
        <v>33125.865731350001</v>
      </c>
      <c r="CE21" s="57">
        <v>33997.434456199997</v>
      </c>
      <c r="CF21" s="57">
        <v>34234.212205939999</v>
      </c>
      <c r="CG21" s="57">
        <v>34246.641442489999</v>
      </c>
      <c r="CH21" s="57">
        <v>33996.430988640001</v>
      </c>
      <c r="CI21" s="57">
        <v>34143.341257879998</v>
      </c>
      <c r="CJ21" s="57">
        <v>33610.549788320001</v>
      </c>
      <c r="CK21" s="57">
        <v>33973.56435352</v>
      </c>
      <c r="CL21" s="57">
        <v>33988.603824739999</v>
      </c>
      <c r="CM21" s="57">
        <v>34019.612148400003</v>
      </c>
      <c r="CN21" s="57">
        <v>34532.573374959997</v>
      </c>
      <c r="CO21" s="57">
        <v>34616.207793900001</v>
      </c>
      <c r="CP21" s="57">
        <v>35161.133526370002</v>
      </c>
      <c r="CQ21" s="57">
        <v>36166.187343309997</v>
      </c>
      <c r="CR21" s="57">
        <v>36324.123559</v>
      </c>
      <c r="CS21" s="57">
        <v>36119.293544430002</v>
      </c>
      <c r="CT21" s="57">
        <v>36068.618889930003</v>
      </c>
      <c r="CU21" s="57">
        <v>36260.081765249997</v>
      </c>
      <c r="CV21" s="57">
        <v>36080.020412340004</v>
      </c>
      <c r="CW21" s="57">
        <v>35715.113258019999</v>
      </c>
      <c r="CX21" s="57">
        <v>36164.478530610002</v>
      </c>
      <c r="CY21" s="57">
        <v>36023.767787199999</v>
      </c>
      <c r="CZ21" s="57">
        <v>36261.418938180002</v>
      </c>
      <c r="DA21" s="57">
        <v>36563.674774530002</v>
      </c>
      <c r="DB21" s="57">
        <v>37254.306248460001</v>
      </c>
      <c r="DC21" s="57">
        <v>38255.350159280002</v>
      </c>
      <c r="DD21" s="57">
        <v>38303.241933750003</v>
      </c>
      <c r="DE21" s="57">
        <v>38152.466750500003</v>
      </c>
      <c r="DF21" s="57">
        <v>38000.79813684</v>
      </c>
      <c r="DG21" s="57">
        <v>37965.949873370002</v>
      </c>
      <c r="DH21" s="57">
        <v>37961.926899300001</v>
      </c>
      <c r="DI21" s="57">
        <v>38314.152209150001</v>
      </c>
      <c r="DJ21" s="57">
        <v>39309.852249600001</v>
      </c>
      <c r="DK21" s="57">
        <v>39069.254209339997</v>
      </c>
      <c r="DL21" s="57">
        <v>39570.215170750002</v>
      </c>
      <c r="DM21" s="57">
        <v>39770.825323960002</v>
      </c>
      <c r="DN21" s="57">
        <v>40197.534457080001</v>
      </c>
      <c r="DO21" s="57">
        <v>40764.266888400001</v>
      </c>
      <c r="DP21" s="57">
        <v>40797.36074194</v>
      </c>
      <c r="DQ21" s="57">
        <v>41026.917945679998</v>
      </c>
      <c r="DR21" s="57">
        <v>41330.318910610004</v>
      </c>
      <c r="DS21" s="57">
        <v>41542.578703170002</v>
      </c>
      <c r="DT21" s="57">
        <v>41610.244848750001</v>
      </c>
      <c r="DU21" s="57">
        <v>41791.358834029998</v>
      </c>
      <c r="DV21" s="57">
        <v>41807.505226280002</v>
      </c>
      <c r="DW21" s="57">
        <v>42197.503510130002</v>
      </c>
      <c r="DX21" s="57">
        <v>42674.306106030002</v>
      </c>
      <c r="DY21" s="57">
        <v>43145.992142219999</v>
      </c>
      <c r="DZ21" s="57">
        <v>44257.689034820003</v>
      </c>
      <c r="EA21" s="57">
        <v>45346.92982202</v>
      </c>
      <c r="EB21" s="57">
        <v>45468.811645690002</v>
      </c>
      <c r="EC21" s="57">
        <v>45741.774803970002</v>
      </c>
      <c r="ED21" s="57">
        <v>45888.692600460003</v>
      </c>
      <c r="EE21" s="57">
        <v>46161.53927832</v>
      </c>
      <c r="EF21" s="57">
        <v>46097.632724919997</v>
      </c>
      <c r="EG21" s="57">
        <v>46168.695188780002</v>
      </c>
      <c r="EH21" s="57">
        <v>45839.506917810002</v>
      </c>
      <c r="EI21" s="57">
        <v>46117.408712819997</v>
      </c>
      <c r="EJ21" s="57">
        <v>46827.469352480002</v>
      </c>
      <c r="EK21" s="57">
        <v>48395.588797529999</v>
      </c>
      <c r="EL21" s="57">
        <v>50009.632269499998</v>
      </c>
      <c r="EM21" s="57">
        <v>51231.537191789997</v>
      </c>
      <c r="EN21" s="57">
        <v>51345.958999050003</v>
      </c>
      <c r="EO21" s="57">
        <v>51315.35394008</v>
      </c>
      <c r="EP21" s="57">
        <v>51413.575686980003</v>
      </c>
      <c r="EQ21" s="57">
        <v>53225.00749923</v>
      </c>
      <c r="ER21" s="57">
        <v>52032.407630070004</v>
      </c>
      <c r="ES21" s="57">
        <v>51189.211428119997</v>
      </c>
      <c r="ET21" s="57">
        <v>50509.869254980003</v>
      </c>
      <c r="EU21" s="57">
        <v>50600.351911379999</v>
      </c>
      <c r="EV21" s="57">
        <v>50796.030827499999</v>
      </c>
      <c r="EW21" s="57">
        <v>51454.781758049998</v>
      </c>
      <c r="EX21" s="57">
        <v>53121.833798519998</v>
      </c>
      <c r="EY21" s="57">
        <v>54485.31236476</v>
      </c>
      <c r="EZ21" s="57">
        <v>54758.753717940002</v>
      </c>
      <c r="FA21" s="57">
        <v>54373.837043610001</v>
      </c>
      <c r="FB21" s="57">
        <v>53689.248440590003</v>
      </c>
      <c r="FC21" s="57">
        <v>55550.519356309997</v>
      </c>
      <c r="FD21" s="57">
        <v>54315.789333679997</v>
      </c>
      <c r="FE21" s="57">
        <v>53127.723650510001</v>
      </c>
      <c r="FF21" s="57">
        <v>53328.530425700003</v>
      </c>
      <c r="FG21" s="57">
        <v>53277.088022540003</v>
      </c>
      <c r="FH21" s="57">
        <v>53650.171961040003</v>
      </c>
      <c r="FI21" s="57">
        <v>54178.635662890003</v>
      </c>
      <c r="FJ21" s="57">
        <v>55369.402599480003</v>
      </c>
      <c r="FK21" s="57">
        <v>56907.656127210001</v>
      </c>
      <c r="FL21" s="57">
        <v>56899.990909519998</v>
      </c>
      <c r="FM21" s="57">
        <v>57172.10119881</v>
      </c>
      <c r="FN21" s="57">
        <v>57669.347505600002</v>
      </c>
      <c r="FO21" s="57">
        <v>58430.198430969998</v>
      </c>
      <c r="FP21" s="57">
        <v>57660.107057269997</v>
      </c>
      <c r="FQ21" s="57">
        <v>57509.477978410003</v>
      </c>
      <c r="FR21" s="57">
        <v>57850.248730140003</v>
      </c>
      <c r="FS21" s="57">
        <v>57762.359876620001</v>
      </c>
      <c r="FT21" s="57">
        <v>58303.518562910001</v>
      </c>
      <c r="FU21" s="57">
        <v>59150.623465600002</v>
      </c>
      <c r="FV21" s="57">
        <v>60527.680384220002</v>
      </c>
      <c r="FW21" s="57">
        <v>61779.801513769999</v>
      </c>
      <c r="FX21" s="57">
        <v>61726.460938639997</v>
      </c>
      <c r="FY21" s="57">
        <v>61802.878437799998</v>
      </c>
      <c r="FZ21" s="57">
        <v>61680.710883729997</v>
      </c>
      <c r="GA21" s="57">
        <v>62405.756026260002</v>
      </c>
      <c r="GB21" s="57">
        <v>61477.404296970002</v>
      </c>
      <c r="GC21" s="57">
        <v>61726.729266360002</v>
      </c>
      <c r="GD21" s="57">
        <v>61570.240794090001</v>
      </c>
      <c r="GE21" s="57">
        <v>61520.523770860003</v>
      </c>
      <c r="GF21" s="57">
        <v>62103.791972769999</v>
      </c>
    </row>
    <row r="22" spans="2:188" ht="15" customHeight="1" x14ac:dyDescent="0.2">
      <c r="B22" t="s">
        <v>928</v>
      </c>
    </row>
    <row r="23" spans="2:188" ht="15" customHeight="1" x14ac:dyDescent="0.2">
      <c r="B23" s="50" t="s">
        <v>918</v>
      </c>
      <c r="C23" s="50">
        <v>0.93999520999999997</v>
      </c>
      <c r="D23" s="50">
        <v>0.91285998000000002</v>
      </c>
      <c r="E23" s="50">
        <v>0.92612137999999999</v>
      </c>
      <c r="F23" s="50">
        <v>0.93684811999999995</v>
      </c>
      <c r="G23" s="50">
        <v>0.98711031999999999</v>
      </c>
      <c r="H23" s="50">
        <v>1.0138385400000001</v>
      </c>
      <c r="I23" s="50">
        <v>0.96076678000000004</v>
      </c>
      <c r="J23" s="50">
        <v>0.99763263999999996</v>
      </c>
      <c r="K23" s="50">
        <v>0.88739486000000001</v>
      </c>
      <c r="L23" s="50">
        <v>0.71840934000000001</v>
      </c>
      <c r="M23" s="50">
        <v>0.67355412999999997</v>
      </c>
      <c r="N23" s="50">
        <v>0.69338827999999997</v>
      </c>
      <c r="O23" s="50">
        <v>0.76612371000000001</v>
      </c>
      <c r="P23" s="50">
        <v>0.63347699999999996</v>
      </c>
      <c r="Q23" s="50">
        <v>0.66171475000000002</v>
      </c>
      <c r="R23" s="50">
        <v>0.62434098000000005</v>
      </c>
      <c r="S23" s="50">
        <v>0.62108240000000003</v>
      </c>
      <c r="T23" s="50">
        <v>0.66159186000000003</v>
      </c>
      <c r="U23" s="50">
        <v>0.65166698999999995</v>
      </c>
      <c r="V23" s="50">
        <v>0.80511516000000005</v>
      </c>
      <c r="W23" s="50">
        <v>0.81206316999999995</v>
      </c>
      <c r="X23" s="50">
        <v>0.80033551000000003</v>
      </c>
      <c r="Y23" s="50">
        <v>0.83012339999999996</v>
      </c>
      <c r="Z23" s="50">
        <v>0.73345610999999999</v>
      </c>
      <c r="AA23" s="50">
        <v>0.74583189999999999</v>
      </c>
      <c r="AB23" s="50">
        <v>0.75904780999999999</v>
      </c>
      <c r="AC23" s="50">
        <v>0.70232276999999999</v>
      </c>
      <c r="AD23" s="50">
        <v>0.89839062999999997</v>
      </c>
      <c r="AE23" s="50">
        <v>0.67029426000000003</v>
      </c>
      <c r="AF23" s="50">
        <v>0.65360594999999999</v>
      </c>
      <c r="AG23" s="50">
        <v>0.62272227000000002</v>
      </c>
      <c r="AH23" s="50">
        <v>0.61331314999999997</v>
      </c>
      <c r="AI23" s="50">
        <v>0.80274007999999997</v>
      </c>
      <c r="AJ23" s="50">
        <v>0.63387832</v>
      </c>
      <c r="AK23" s="50">
        <v>0.65008463999999999</v>
      </c>
      <c r="AL23" s="50">
        <v>0.6598965</v>
      </c>
      <c r="AM23" s="50">
        <v>0.61853884000000003</v>
      </c>
      <c r="AN23" s="50">
        <v>0.63437127000000004</v>
      </c>
      <c r="AO23" s="50">
        <v>0.64226757999999995</v>
      </c>
      <c r="AP23" s="50">
        <v>0.64344204999999999</v>
      </c>
      <c r="AQ23" s="50">
        <v>0.67557011</v>
      </c>
      <c r="AR23" s="50">
        <v>0.69832897000000005</v>
      </c>
      <c r="AS23" s="50">
        <v>0.73144476000000003</v>
      </c>
      <c r="AT23" s="50">
        <v>0.67223253000000005</v>
      </c>
      <c r="AU23" s="50">
        <v>0.71762760999999997</v>
      </c>
      <c r="AV23" s="50">
        <v>0.73200175000000001</v>
      </c>
      <c r="AW23" s="50">
        <v>0.66934437999999996</v>
      </c>
      <c r="AX23" s="50">
        <v>0.69978249000000003</v>
      </c>
      <c r="AY23" s="50">
        <v>0.6690914</v>
      </c>
      <c r="AZ23" s="50">
        <v>0.74028972999999998</v>
      </c>
      <c r="BA23" s="50">
        <v>0.71201325999999998</v>
      </c>
      <c r="BB23" s="50">
        <v>0.72964355999999997</v>
      </c>
      <c r="BC23" s="50">
        <v>0.72515426999999999</v>
      </c>
      <c r="BD23" s="50">
        <v>0.72983266999999996</v>
      </c>
      <c r="BE23" s="50">
        <v>0.73268515999999995</v>
      </c>
      <c r="BF23" s="50">
        <v>0.72451295000000004</v>
      </c>
      <c r="BG23" s="50">
        <v>0.69678613</v>
      </c>
      <c r="BH23" s="50">
        <v>0.71801132999999995</v>
      </c>
      <c r="BI23" s="50">
        <v>0.71746399999999999</v>
      </c>
      <c r="BJ23" s="50">
        <v>0.76059109999999996</v>
      </c>
      <c r="BK23" s="50">
        <v>0.70542088000000003</v>
      </c>
      <c r="BL23" s="50">
        <v>0.72893275000000002</v>
      </c>
      <c r="BM23" s="50">
        <v>0.71359081999999996</v>
      </c>
      <c r="BN23" s="50">
        <v>0.68621041000000005</v>
      </c>
      <c r="BO23" s="50">
        <v>0.71148370999999999</v>
      </c>
      <c r="BP23" s="50">
        <v>0.70118544999999999</v>
      </c>
      <c r="BQ23" s="50">
        <v>0.74178790999999999</v>
      </c>
      <c r="BR23" s="50">
        <v>0.79368369999999999</v>
      </c>
      <c r="BS23" s="50">
        <v>0.75858384999999995</v>
      </c>
      <c r="BT23" s="50">
        <v>0.87588558000000005</v>
      </c>
      <c r="BU23" s="50">
        <v>0.92404728999999997</v>
      </c>
      <c r="BV23" s="50">
        <v>0.98868310000000004</v>
      </c>
      <c r="BW23" s="50">
        <v>0.92771272000000005</v>
      </c>
      <c r="BX23" s="50">
        <v>0.90514660000000002</v>
      </c>
      <c r="BY23" s="50">
        <v>0.89419395000000002</v>
      </c>
      <c r="BZ23" s="50">
        <v>0.87910969999999999</v>
      </c>
      <c r="CA23" s="50">
        <v>0.93283623000000004</v>
      </c>
      <c r="CB23" s="50">
        <v>0.90092733999999997</v>
      </c>
      <c r="CC23" s="50">
        <v>0.82832260999999996</v>
      </c>
      <c r="CD23" s="50">
        <v>0.81921429999999995</v>
      </c>
      <c r="CE23" s="50">
        <v>0.80303044999999995</v>
      </c>
      <c r="CF23" s="50">
        <v>0.80481327000000003</v>
      </c>
      <c r="CG23" s="50">
        <v>0.77010544000000003</v>
      </c>
      <c r="CH23" s="50">
        <v>0.74031416000000005</v>
      </c>
      <c r="CI23" s="50">
        <v>0.70117615</v>
      </c>
      <c r="CJ23" s="50">
        <v>0.66442557000000002</v>
      </c>
      <c r="CK23" s="50">
        <v>0.69125296999999997</v>
      </c>
      <c r="CL23" s="50">
        <v>0.73398912999999999</v>
      </c>
      <c r="CM23" s="50">
        <v>0.73130196999999997</v>
      </c>
      <c r="CN23" s="50">
        <v>0.76897227000000001</v>
      </c>
      <c r="CO23" s="50">
        <v>0.77880017999999995</v>
      </c>
      <c r="CP23" s="50">
        <v>0.83029629000000005</v>
      </c>
      <c r="CQ23" s="50">
        <v>1.1346531</v>
      </c>
      <c r="CR23" s="50">
        <v>0.75664863999999998</v>
      </c>
      <c r="CS23" s="50">
        <v>0.77734168999999997</v>
      </c>
      <c r="CT23" s="50">
        <v>0.74890676</v>
      </c>
      <c r="CU23" s="50">
        <v>0.70368861000000005</v>
      </c>
      <c r="CV23" s="50">
        <v>0.71212717000000003</v>
      </c>
      <c r="CW23" s="50">
        <v>0.89569931999999997</v>
      </c>
      <c r="CX23" s="50">
        <v>0.80255739000000004</v>
      </c>
      <c r="CY23" s="50">
        <v>0.87543316999999998</v>
      </c>
      <c r="CZ23" s="50">
        <v>1.47071413</v>
      </c>
      <c r="DA23" s="50">
        <v>1.53523052</v>
      </c>
      <c r="DB23" s="50">
        <v>1.6621310300000001</v>
      </c>
      <c r="DC23" s="50">
        <v>1.6914795899999999</v>
      </c>
      <c r="DD23" s="50">
        <v>1.71456784</v>
      </c>
      <c r="DE23" s="50">
        <v>1.7451442100000001</v>
      </c>
      <c r="DF23" s="50">
        <v>1.71696319</v>
      </c>
      <c r="DG23" s="50">
        <v>1.7141968700000001</v>
      </c>
      <c r="DH23" s="50">
        <v>1.7210035100000001</v>
      </c>
      <c r="DI23" s="50">
        <v>1.7671762099999999</v>
      </c>
      <c r="DJ23" s="50">
        <v>1.8283788000000001</v>
      </c>
      <c r="DK23" s="50">
        <v>1.8139575699999999</v>
      </c>
      <c r="DL23" s="50">
        <v>2.1883086299999999</v>
      </c>
      <c r="DM23" s="50">
        <v>1.93677666</v>
      </c>
      <c r="DN23" s="50">
        <v>2.0922063400000002</v>
      </c>
      <c r="DO23" s="50">
        <v>1.8358361999999999</v>
      </c>
      <c r="DP23" s="50">
        <v>1.83821966</v>
      </c>
      <c r="DQ23" s="50">
        <v>1.8009649400000001</v>
      </c>
      <c r="DR23" s="50">
        <v>1.7603801400000001</v>
      </c>
      <c r="DS23" s="50">
        <v>1.69778684</v>
      </c>
      <c r="DT23" s="50">
        <v>1.7224752800000001</v>
      </c>
      <c r="DU23" s="50">
        <v>1.7473163899999999</v>
      </c>
      <c r="DV23" s="50">
        <v>1.5868504999999999</v>
      </c>
      <c r="DW23" s="50">
        <v>1.4270511800000001</v>
      </c>
      <c r="DX23" s="50">
        <v>1.3275974399999999</v>
      </c>
      <c r="DY23" s="50">
        <v>1.37989271</v>
      </c>
      <c r="DZ23" s="50">
        <v>1.4695106600000001</v>
      </c>
      <c r="EA23" s="50">
        <v>1.60044958</v>
      </c>
      <c r="EB23" s="50">
        <v>1.60731256</v>
      </c>
      <c r="EC23" s="50">
        <v>1.6081676199999999</v>
      </c>
      <c r="ED23" s="50">
        <v>1.6780457600000001</v>
      </c>
      <c r="EE23" s="50">
        <v>1.85848754</v>
      </c>
      <c r="EF23" s="50">
        <v>1.8013612299999999</v>
      </c>
      <c r="EG23" s="50">
        <v>1.7966516100000001</v>
      </c>
      <c r="EH23" s="50">
        <v>1.80036266</v>
      </c>
      <c r="EI23" s="50">
        <v>1.8105808699999999</v>
      </c>
      <c r="EJ23" s="50">
        <v>1.36640837</v>
      </c>
      <c r="EK23" s="50">
        <v>1.68897656</v>
      </c>
      <c r="EL23" s="50">
        <v>1.78031245</v>
      </c>
      <c r="EM23" s="50">
        <v>1.68594826</v>
      </c>
      <c r="EN23" s="50">
        <v>1.8707664799999999</v>
      </c>
      <c r="EO23" s="50">
        <v>1.7996465100000001</v>
      </c>
      <c r="EP23" s="50">
        <v>1.7514677599999999</v>
      </c>
      <c r="EQ23" s="50">
        <v>1.8091816700000001</v>
      </c>
      <c r="ER23" s="50">
        <v>1.6415110900000001</v>
      </c>
      <c r="ES23" s="50">
        <v>1.7120912699999999</v>
      </c>
      <c r="ET23" s="50">
        <v>1.6534597499999999</v>
      </c>
      <c r="EU23" s="50">
        <v>1.6004227900000001</v>
      </c>
      <c r="EV23" s="50">
        <v>1.6467701400000001</v>
      </c>
      <c r="EW23" s="50">
        <v>1.56333966</v>
      </c>
      <c r="EX23" s="50">
        <v>1.52570359</v>
      </c>
      <c r="EY23" s="50">
        <v>1.5044933199999999</v>
      </c>
      <c r="EZ23" s="50">
        <v>1.38295831</v>
      </c>
      <c r="FA23" s="50">
        <v>1.2557007099999999</v>
      </c>
      <c r="FB23" s="50">
        <v>1.18333662</v>
      </c>
      <c r="FC23" s="50">
        <v>1.4939927200000001</v>
      </c>
      <c r="FD23" s="50">
        <v>1.18277893</v>
      </c>
      <c r="FE23" s="50">
        <v>1.12119313</v>
      </c>
      <c r="FF23" s="50">
        <v>1.0877969199999999</v>
      </c>
      <c r="FG23" s="50">
        <v>1.11410944</v>
      </c>
      <c r="FH23" s="50">
        <v>1.06808014</v>
      </c>
      <c r="FI23" s="50">
        <v>1.0643170900000001</v>
      </c>
      <c r="FJ23" s="50">
        <v>1.29283744</v>
      </c>
      <c r="FK23" s="50">
        <v>1.2663059000000001</v>
      </c>
      <c r="FL23" s="50">
        <v>1.18574304</v>
      </c>
      <c r="FM23" s="50">
        <v>1.2557973600000001</v>
      </c>
      <c r="FN23" s="50">
        <v>1.2535458900000001</v>
      </c>
      <c r="FO23" s="50">
        <v>1.3116567699999999</v>
      </c>
      <c r="FP23" s="50">
        <v>1.31269663</v>
      </c>
      <c r="FQ23" s="50">
        <v>1.2472163999999999</v>
      </c>
      <c r="FR23" s="50">
        <v>1.2428920000000001</v>
      </c>
      <c r="FS23" s="50">
        <v>1.24212539</v>
      </c>
      <c r="FT23" s="50">
        <v>1.3582906400000001</v>
      </c>
      <c r="FU23" s="50">
        <v>1.13237283</v>
      </c>
      <c r="FV23" s="50">
        <v>1.0939033499999999</v>
      </c>
      <c r="FW23" s="50">
        <v>1.09890116</v>
      </c>
      <c r="FX23" s="50">
        <v>1.05614736</v>
      </c>
      <c r="FY23" s="50">
        <v>1.0721283100000001</v>
      </c>
      <c r="FZ23" s="50">
        <v>0.93177443000000004</v>
      </c>
      <c r="GA23" s="50">
        <v>0.91101056999999996</v>
      </c>
      <c r="GB23" s="50">
        <v>0.90080696999999998</v>
      </c>
      <c r="GC23" s="50">
        <v>0.82252206000000005</v>
      </c>
      <c r="GD23" s="50">
        <v>0.88477647999999998</v>
      </c>
      <c r="GE23" s="50">
        <v>0.81913142000000005</v>
      </c>
      <c r="GF23" s="50">
        <v>0.83142910000000003</v>
      </c>
    </row>
    <row r="24" spans="2:188" ht="15" customHeight="1" x14ac:dyDescent="0.2">
      <c r="B24" t="s">
        <v>919</v>
      </c>
      <c r="C24" s="50">
        <v>0.87772890000000003</v>
      </c>
      <c r="D24" s="50">
        <v>0.84394124999999998</v>
      </c>
      <c r="E24" s="50">
        <v>0.84705195</v>
      </c>
      <c r="F24" s="50">
        <v>0.84853144999999996</v>
      </c>
      <c r="G24" s="50">
        <v>0.84291822000000005</v>
      </c>
      <c r="H24" s="50">
        <v>0.89902715</v>
      </c>
      <c r="I24" s="50">
        <v>0.83245247</v>
      </c>
      <c r="J24" s="50">
        <v>0.84778372999999996</v>
      </c>
      <c r="K24" s="50">
        <v>0.83254318999999999</v>
      </c>
      <c r="L24" s="50">
        <v>0.67135920000000004</v>
      </c>
      <c r="M24" s="50">
        <v>0.62871363999999996</v>
      </c>
      <c r="N24" s="50">
        <v>0.63732838000000003</v>
      </c>
      <c r="O24" s="50">
        <v>0.63371686999999999</v>
      </c>
      <c r="P24" s="50">
        <v>0.60265835000000001</v>
      </c>
      <c r="Q24" s="50">
        <v>0.59148734000000003</v>
      </c>
      <c r="R24" s="50">
        <v>0.59179718000000003</v>
      </c>
      <c r="S24" s="50">
        <v>0.58783125999999997</v>
      </c>
      <c r="T24" s="50">
        <v>0.62241791000000002</v>
      </c>
      <c r="U24" s="50">
        <v>0.60854262999999997</v>
      </c>
      <c r="V24" s="50">
        <v>0.62314055999999995</v>
      </c>
      <c r="W24" s="50">
        <v>0.62002170999999995</v>
      </c>
      <c r="X24" s="50">
        <v>0.60417469999999995</v>
      </c>
      <c r="Y24" s="50">
        <v>0.62067139999999998</v>
      </c>
      <c r="Z24" s="50">
        <v>0.60944962999999996</v>
      </c>
      <c r="AA24" s="50">
        <v>0.60422507000000003</v>
      </c>
      <c r="AB24" s="50">
        <v>0.58792865000000005</v>
      </c>
      <c r="AC24" s="50">
        <v>0.60701839000000002</v>
      </c>
      <c r="AD24" s="50">
        <v>0.79205972000000002</v>
      </c>
      <c r="AE24" s="50">
        <v>0.56428791</v>
      </c>
      <c r="AF24" s="50">
        <v>0.56869714000000005</v>
      </c>
      <c r="AG24" s="50">
        <v>0.55727274999999998</v>
      </c>
      <c r="AH24" s="50">
        <v>0.54465406999999999</v>
      </c>
      <c r="AI24" s="50">
        <v>0.55191948000000002</v>
      </c>
      <c r="AJ24" s="50">
        <v>0.54714362000000005</v>
      </c>
      <c r="AK24" s="50">
        <v>0.55192923000000005</v>
      </c>
      <c r="AL24" s="50">
        <v>0.58687694999999995</v>
      </c>
      <c r="AM24" s="50">
        <v>0.56671442000000005</v>
      </c>
      <c r="AN24" s="50">
        <v>0.58836814999999998</v>
      </c>
      <c r="AO24" s="50">
        <v>0.59390487999999997</v>
      </c>
      <c r="AP24" s="50">
        <v>0.59012471</v>
      </c>
      <c r="AQ24" s="50">
        <v>0.62336901</v>
      </c>
      <c r="AR24" s="50">
        <v>0.63430629000000005</v>
      </c>
      <c r="AS24" s="50">
        <v>0.64195265000000001</v>
      </c>
      <c r="AT24" s="50">
        <v>0.60054472000000003</v>
      </c>
      <c r="AU24" s="50">
        <v>0.64189678999999999</v>
      </c>
      <c r="AV24" s="50">
        <v>0.65574821000000005</v>
      </c>
      <c r="AW24" s="50">
        <v>0.63415458999999996</v>
      </c>
      <c r="AX24" s="50">
        <v>0.64691240000000005</v>
      </c>
      <c r="AY24" s="50">
        <v>0.63588299000000004</v>
      </c>
      <c r="AZ24" s="50">
        <v>0.68354431000000004</v>
      </c>
      <c r="BA24" s="50">
        <v>0.66810855000000002</v>
      </c>
      <c r="BB24" s="50">
        <v>0.68406129999999998</v>
      </c>
      <c r="BC24" s="50">
        <v>0.67596643999999995</v>
      </c>
      <c r="BD24" s="50">
        <v>0.66936633999999995</v>
      </c>
      <c r="BE24" s="50">
        <v>0.68376281999999999</v>
      </c>
      <c r="BF24" s="50">
        <v>0.67478961000000004</v>
      </c>
      <c r="BG24" s="50">
        <v>0.64957670000000001</v>
      </c>
      <c r="BH24" s="50">
        <v>0.67064714000000003</v>
      </c>
      <c r="BI24" s="50">
        <v>0.70782750000000005</v>
      </c>
      <c r="BJ24" s="50">
        <v>0.74302239000000003</v>
      </c>
      <c r="BK24" s="50">
        <v>0.7048238</v>
      </c>
      <c r="BL24" s="50">
        <v>0.72835033000000005</v>
      </c>
      <c r="BM24" s="50">
        <v>0.71311327000000002</v>
      </c>
      <c r="BN24" s="50">
        <v>0.68572933000000003</v>
      </c>
      <c r="BO24" s="50">
        <v>0.71016878000000005</v>
      </c>
      <c r="BP24" s="50">
        <v>0.70007118000000002</v>
      </c>
      <c r="BQ24" s="50">
        <v>0.73535426999999998</v>
      </c>
      <c r="BR24" s="50">
        <v>0.75885486999999996</v>
      </c>
      <c r="BS24" s="50">
        <v>0.74459834000000003</v>
      </c>
      <c r="BT24" s="50">
        <v>0.74607586999999997</v>
      </c>
      <c r="BU24" s="50">
        <v>0.76877487</v>
      </c>
      <c r="BV24" s="50">
        <v>0.78110816999999999</v>
      </c>
      <c r="BW24" s="50">
        <v>0.79968379000000001</v>
      </c>
      <c r="BX24" s="50">
        <v>0.78110221999999996</v>
      </c>
      <c r="BY24" s="50">
        <v>0.76562291000000005</v>
      </c>
      <c r="BZ24" s="50">
        <v>0.75586487999999996</v>
      </c>
      <c r="CA24" s="50">
        <v>0.74521601000000004</v>
      </c>
      <c r="CB24" s="50">
        <v>0.73043535999999998</v>
      </c>
      <c r="CC24" s="50">
        <v>0.72095969999999998</v>
      </c>
      <c r="CD24" s="50">
        <v>0.75371014000000003</v>
      </c>
      <c r="CE24" s="50">
        <v>0.73955519999999997</v>
      </c>
      <c r="CF24" s="50">
        <v>0.73661142000000002</v>
      </c>
      <c r="CG24" s="50">
        <v>0.71888991999999996</v>
      </c>
      <c r="CH24" s="50">
        <v>0.69239249999999997</v>
      </c>
      <c r="CI24" s="50">
        <v>0.65310352999999999</v>
      </c>
      <c r="CJ24" s="50">
        <v>0.61868690999999998</v>
      </c>
      <c r="CK24" s="50">
        <v>0.64529380999999997</v>
      </c>
      <c r="CL24" s="50">
        <v>0.67440694999999995</v>
      </c>
      <c r="CM24" s="50">
        <v>0.68694803000000004</v>
      </c>
      <c r="CN24" s="50">
        <v>0.72401641000000005</v>
      </c>
      <c r="CO24" s="50">
        <v>0.73425110999999998</v>
      </c>
      <c r="CP24" s="50">
        <v>0.78804565000000004</v>
      </c>
      <c r="CQ24" s="50">
        <v>1.0976625200000001</v>
      </c>
      <c r="CR24" s="50">
        <v>0.71680730000000004</v>
      </c>
      <c r="CS24" s="50">
        <v>0.72784771999999998</v>
      </c>
      <c r="CT24" s="50">
        <v>0.70038111999999997</v>
      </c>
      <c r="CU24" s="50">
        <v>0.65227084999999996</v>
      </c>
      <c r="CV24" s="50">
        <v>0.66001240000000005</v>
      </c>
      <c r="CW24" s="50">
        <v>0.77997802999999999</v>
      </c>
      <c r="CX24" s="50">
        <v>0.75063970999999996</v>
      </c>
      <c r="CY24" s="50">
        <v>0.82413247999999995</v>
      </c>
      <c r="CZ24" s="50">
        <v>1.4225855000000001</v>
      </c>
      <c r="DA24" s="50">
        <v>1.4268994100000001</v>
      </c>
      <c r="DB24" s="50">
        <v>1.40816476</v>
      </c>
      <c r="DC24" s="50">
        <v>1.43488901</v>
      </c>
      <c r="DD24" s="50">
        <v>1.4875240700000001</v>
      </c>
      <c r="DE24" s="50">
        <v>1.46434906</v>
      </c>
      <c r="DF24" s="50">
        <v>1.5069448400000001</v>
      </c>
      <c r="DG24" s="50">
        <v>1.5062586600000001</v>
      </c>
      <c r="DH24" s="50">
        <v>1.5283824800000001</v>
      </c>
      <c r="DI24" s="50">
        <v>1.5766011099999999</v>
      </c>
      <c r="DJ24" s="50">
        <v>1.6306620300000001</v>
      </c>
      <c r="DK24" s="50">
        <v>1.61425964</v>
      </c>
      <c r="DL24" s="50">
        <v>1.5873935100000001</v>
      </c>
      <c r="DM24" s="50">
        <v>1.42818712</v>
      </c>
      <c r="DN24" s="50">
        <v>1.3787254799999999</v>
      </c>
      <c r="DO24" s="50">
        <v>1.33544584</v>
      </c>
      <c r="DP24" s="50">
        <v>1.42169799</v>
      </c>
      <c r="DQ24" s="50">
        <v>1.4118187600000001</v>
      </c>
      <c r="DR24" s="50">
        <v>1.37660293</v>
      </c>
      <c r="DS24" s="50">
        <v>1.32678067</v>
      </c>
      <c r="DT24" s="50">
        <v>1.34975201</v>
      </c>
      <c r="DU24" s="50">
        <v>1.3725094499999999</v>
      </c>
      <c r="DV24" s="50">
        <v>1.4068022899999999</v>
      </c>
      <c r="DW24" s="50">
        <v>1.3704036100000001</v>
      </c>
      <c r="DX24" s="50">
        <v>1.2481260999999999</v>
      </c>
      <c r="DY24" s="50">
        <v>1.2757845299999999</v>
      </c>
      <c r="DZ24" s="50">
        <v>1.3229935799999999</v>
      </c>
      <c r="EA24" s="50">
        <v>1.4578277799999999</v>
      </c>
      <c r="EB24" s="50">
        <v>1.4687467400000001</v>
      </c>
      <c r="EC24" s="50">
        <v>1.47989068</v>
      </c>
      <c r="ED24" s="50">
        <v>1.5497548699999999</v>
      </c>
      <c r="EE24" s="50">
        <v>1.6468164000000001</v>
      </c>
      <c r="EF24" s="50">
        <v>1.5835448000000001</v>
      </c>
      <c r="EG24" s="50">
        <v>1.5803489399999999</v>
      </c>
      <c r="EH24" s="50">
        <v>1.59523752</v>
      </c>
      <c r="EI24" s="50">
        <v>1.61361584</v>
      </c>
      <c r="EJ24" s="50">
        <v>1.2737223600000001</v>
      </c>
      <c r="EK24" s="50">
        <v>1.34456687</v>
      </c>
      <c r="EL24" s="50">
        <v>1.48605221</v>
      </c>
      <c r="EM24" s="50">
        <v>1.4131806899999999</v>
      </c>
      <c r="EN24" s="50">
        <v>1.5815683700000001</v>
      </c>
      <c r="EO24" s="50">
        <v>1.5500557500000001</v>
      </c>
      <c r="EP24" s="50">
        <v>1.5122987299999999</v>
      </c>
      <c r="EQ24" s="50">
        <v>1.5655110000000001</v>
      </c>
      <c r="ER24" s="50">
        <v>1.4929164500000001</v>
      </c>
      <c r="ES24" s="50">
        <v>1.56355328</v>
      </c>
      <c r="ET24" s="50">
        <v>1.4345980599999999</v>
      </c>
      <c r="EU24" s="50">
        <v>1.41425796</v>
      </c>
      <c r="EV24" s="50">
        <v>1.4703719</v>
      </c>
      <c r="EW24" s="50">
        <v>1.3847849000000001</v>
      </c>
      <c r="EX24" s="50">
        <v>1.38034747</v>
      </c>
      <c r="EY24" s="50">
        <v>1.3269536799999999</v>
      </c>
      <c r="EZ24" s="50">
        <v>1.2090548999999999</v>
      </c>
      <c r="FA24" s="50">
        <v>1.08215744</v>
      </c>
      <c r="FB24" s="50">
        <v>1.01098668</v>
      </c>
      <c r="FC24" s="50">
        <v>1.0097368799999999</v>
      </c>
      <c r="FD24" s="50">
        <v>1.00487971</v>
      </c>
      <c r="FE24" s="50">
        <v>0.97568389</v>
      </c>
      <c r="FF24" s="50">
        <v>0.94724332</v>
      </c>
      <c r="FG24" s="50">
        <v>0.96459958999999995</v>
      </c>
      <c r="FH24" s="50">
        <v>0.92295115000000005</v>
      </c>
      <c r="FI24" s="50">
        <v>0.92092660000000004</v>
      </c>
      <c r="FJ24" s="50">
        <v>0.91721001999999996</v>
      </c>
      <c r="FK24" s="50">
        <v>0.89598211000000005</v>
      </c>
      <c r="FL24" s="50">
        <v>0.90899238000000004</v>
      </c>
      <c r="FM24" s="50">
        <v>0.92406911000000003</v>
      </c>
      <c r="FN24" s="50">
        <v>0.93558264000000002</v>
      </c>
      <c r="FO24" s="50">
        <v>0.96136635999999998</v>
      </c>
      <c r="FP24" s="50">
        <v>0.95783459999999998</v>
      </c>
      <c r="FQ24" s="50">
        <v>0.93268510999999998</v>
      </c>
      <c r="FR24" s="50">
        <v>0.93254601000000004</v>
      </c>
      <c r="FS24" s="50">
        <v>0.92639501999999996</v>
      </c>
      <c r="FT24" s="50">
        <v>1.0132667399999999</v>
      </c>
      <c r="FU24" s="50">
        <v>0.89367845999999995</v>
      </c>
      <c r="FV24" s="50">
        <v>0.85737406999999999</v>
      </c>
      <c r="FW24" s="50">
        <v>0.864151</v>
      </c>
      <c r="FX24" s="50">
        <v>0.84455502000000005</v>
      </c>
      <c r="FY24" s="50">
        <v>0.86590780000000001</v>
      </c>
      <c r="FZ24" s="50">
        <v>0.79507000000000005</v>
      </c>
      <c r="GA24" s="50">
        <v>0.76248638000000002</v>
      </c>
      <c r="GB24" s="50">
        <v>0.75111954999999997</v>
      </c>
      <c r="GC24" s="50">
        <v>0.70050089999999998</v>
      </c>
      <c r="GD24" s="50">
        <v>0.71697496000000005</v>
      </c>
      <c r="GE24" s="50">
        <v>0.70522688</v>
      </c>
      <c r="GF24" s="50">
        <v>0.71656553999999995</v>
      </c>
    </row>
    <row r="25" spans="2:188" ht="15" customHeight="1" x14ac:dyDescent="0.2">
      <c r="B25" t="s">
        <v>920</v>
      </c>
      <c r="C25" s="50">
        <v>6.2266309999999998E-2</v>
      </c>
      <c r="D25" s="50">
        <v>6.8918729999999997E-2</v>
      </c>
      <c r="E25" s="50">
        <v>7.9069429999999996E-2</v>
      </c>
      <c r="F25" s="50">
        <v>8.831667E-2</v>
      </c>
      <c r="G25" s="50">
        <v>0.14419209999999999</v>
      </c>
      <c r="H25" s="50">
        <v>0.11481139</v>
      </c>
      <c r="I25" s="50">
        <v>0.12831430999999999</v>
      </c>
      <c r="J25" s="50">
        <v>0.14984891</v>
      </c>
      <c r="K25" s="50">
        <v>5.4851669999999998E-2</v>
      </c>
      <c r="L25" s="50">
        <v>4.7050139999999997E-2</v>
      </c>
      <c r="M25" s="50">
        <v>4.4840489999999997E-2</v>
      </c>
      <c r="N25" s="50">
        <v>5.6059900000000003E-2</v>
      </c>
      <c r="O25" s="50">
        <v>0.13240684</v>
      </c>
      <c r="P25" s="50">
        <v>3.081865E-2</v>
      </c>
      <c r="Q25" s="50">
        <v>7.0227410000000004E-2</v>
      </c>
      <c r="R25" s="50">
        <v>3.2543799999999998E-2</v>
      </c>
      <c r="S25" s="50">
        <v>3.3251139999999998E-2</v>
      </c>
      <c r="T25" s="50">
        <v>3.9173949999999999E-2</v>
      </c>
      <c r="U25" s="50">
        <v>4.312436E-2</v>
      </c>
      <c r="V25" s="50">
        <v>0.18197459999999999</v>
      </c>
      <c r="W25" s="50">
        <v>0.19204146</v>
      </c>
      <c r="X25" s="50">
        <v>0.19616080999999999</v>
      </c>
      <c r="Y25" s="50">
        <v>0.209452</v>
      </c>
      <c r="Z25" s="50">
        <v>0.12400648</v>
      </c>
      <c r="AA25" s="50">
        <v>0.14160682999999999</v>
      </c>
      <c r="AB25" s="50">
        <v>0.17111915999999999</v>
      </c>
      <c r="AC25" s="50">
        <v>9.5304379999999994E-2</v>
      </c>
      <c r="AD25" s="50">
        <v>0.10633091</v>
      </c>
      <c r="AE25" s="50">
        <v>0.10600635</v>
      </c>
      <c r="AF25" s="50">
        <v>8.4908810000000001E-2</v>
      </c>
      <c r="AG25" s="50">
        <v>6.5449519999999997E-2</v>
      </c>
      <c r="AH25" s="50">
        <v>6.8659079999999997E-2</v>
      </c>
      <c r="AI25" s="50">
        <v>0.2508206</v>
      </c>
      <c r="AJ25" s="50">
        <v>8.6734699999999998E-2</v>
      </c>
      <c r="AK25" s="50">
        <v>9.8155409999999998E-2</v>
      </c>
      <c r="AL25" s="50">
        <v>7.3019550000000003E-2</v>
      </c>
      <c r="AM25" s="50">
        <v>5.1824420000000003E-2</v>
      </c>
      <c r="AN25" s="50">
        <v>4.6003120000000002E-2</v>
      </c>
      <c r="AO25" s="50">
        <v>4.8362700000000002E-2</v>
      </c>
      <c r="AP25" s="50">
        <v>5.3317339999999998E-2</v>
      </c>
      <c r="AQ25" s="50">
        <v>5.22011E-2</v>
      </c>
      <c r="AR25" s="50">
        <v>6.4022679999999998E-2</v>
      </c>
      <c r="AS25" s="50">
        <v>8.949211E-2</v>
      </c>
      <c r="AT25" s="50">
        <v>7.1687810000000005E-2</v>
      </c>
      <c r="AU25" s="50">
        <v>7.5730820000000004E-2</v>
      </c>
      <c r="AV25" s="50">
        <v>7.6253539999999995E-2</v>
      </c>
      <c r="AW25" s="50">
        <v>3.5189789999999999E-2</v>
      </c>
      <c r="AX25" s="50">
        <v>5.2870090000000002E-2</v>
      </c>
      <c r="AY25" s="50">
        <v>3.3208410000000001E-2</v>
      </c>
      <c r="AZ25" s="50">
        <v>5.6745419999999998E-2</v>
      </c>
      <c r="BA25" s="50">
        <v>4.390471E-2</v>
      </c>
      <c r="BB25" s="50">
        <v>4.5582259999999999E-2</v>
      </c>
      <c r="BC25" s="50">
        <v>4.9187830000000002E-2</v>
      </c>
      <c r="BD25" s="50">
        <v>6.0466329999999999E-2</v>
      </c>
      <c r="BE25" s="50">
        <v>4.8922340000000002E-2</v>
      </c>
      <c r="BF25" s="50">
        <v>4.9723339999999998E-2</v>
      </c>
      <c r="BG25" s="50">
        <v>4.7209429999999997E-2</v>
      </c>
      <c r="BH25" s="50">
        <v>4.736419E-2</v>
      </c>
      <c r="BI25" s="50">
        <v>9.6364999999999992E-3</v>
      </c>
      <c r="BJ25" s="50">
        <v>1.7568710000000001E-2</v>
      </c>
      <c r="BK25" s="50">
        <v>5.9708000000000005E-4</v>
      </c>
      <c r="BL25" s="50">
        <v>5.8242000000000005E-4</v>
      </c>
      <c r="BM25" s="50">
        <v>4.7754999999999998E-4</v>
      </c>
      <c r="BN25" s="50">
        <v>4.8108E-4</v>
      </c>
      <c r="BO25" s="50">
        <v>1.31493E-3</v>
      </c>
      <c r="BP25" s="50">
        <v>1.1142700000000001E-3</v>
      </c>
      <c r="BQ25" s="50">
        <v>6.43364E-3</v>
      </c>
      <c r="BR25" s="50">
        <v>3.4828829999999998E-2</v>
      </c>
      <c r="BS25" s="50">
        <v>1.398551E-2</v>
      </c>
      <c r="BT25" s="50">
        <v>0.12980970999999999</v>
      </c>
      <c r="BU25" s="50">
        <v>0.15527241999999999</v>
      </c>
      <c r="BV25" s="50">
        <v>0.20757492999999999</v>
      </c>
      <c r="BW25" s="50">
        <v>0.12802893000000001</v>
      </c>
      <c r="BX25" s="50">
        <v>0.12404438</v>
      </c>
      <c r="BY25" s="50">
        <v>0.12857104</v>
      </c>
      <c r="BZ25" s="50">
        <v>0.12324482</v>
      </c>
      <c r="CA25" s="50">
        <v>0.18762022</v>
      </c>
      <c r="CB25" s="50">
        <v>0.17049197999999999</v>
      </c>
      <c r="CC25" s="50">
        <v>0.10736291000000001</v>
      </c>
      <c r="CD25" s="50">
        <v>6.5504160000000006E-2</v>
      </c>
      <c r="CE25" s="50">
        <v>6.3475249999999997E-2</v>
      </c>
      <c r="CF25" s="50">
        <v>6.8201849999999994E-2</v>
      </c>
      <c r="CG25" s="50">
        <v>5.121552E-2</v>
      </c>
      <c r="CH25" s="50">
        <v>4.7921659999999998E-2</v>
      </c>
      <c r="CI25" s="50">
        <v>4.8072620000000003E-2</v>
      </c>
      <c r="CJ25" s="50">
        <v>4.573866E-2</v>
      </c>
      <c r="CK25" s="50">
        <v>4.5959159999999999E-2</v>
      </c>
      <c r="CL25" s="50">
        <v>5.9582179999999998E-2</v>
      </c>
      <c r="CM25" s="50">
        <v>4.4353940000000001E-2</v>
      </c>
      <c r="CN25" s="50">
        <v>4.495586E-2</v>
      </c>
      <c r="CO25" s="50">
        <v>4.4549070000000003E-2</v>
      </c>
      <c r="CP25" s="50">
        <v>4.2250639999999999E-2</v>
      </c>
      <c r="CQ25" s="50">
        <v>3.6990580000000002E-2</v>
      </c>
      <c r="CR25" s="50">
        <v>3.9841340000000003E-2</v>
      </c>
      <c r="CS25" s="50">
        <v>4.9493969999999998E-2</v>
      </c>
      <c r="CT25" s="50">
        <v>4.8525640000000002E-2</v>
      </c>
      <c r="CU25" s="50">
        <v>5.141776E-2</v>
      </c>
      <c r="CV25" s="50">
        <v>5.2114769999999998E-2</v>
      </c>
      <c r="CW25" s="50">
        <v>0.11572129</v>
      </c>
      <c r="CX25" s="50">
        <v>5.1917680000000001E-2</v>
      </c>
      <c r="CY25" s="50">
        <v>5.1300690000000003E-2</v>
      </c>
      <c r="CZ25" s="50">
        <v>4.8128629999999999E-2</v>
      </c>
      <c r="DA25" s="50">
        <v>0.10833110999999999</v>
      </c>
      <c r="DB25" s="50">
        <v>0.25396626999999999</v>
      </c>
      <c r="DC25" s="50">
        <v>0.25659058000000001</v>
      </c>
      <c r="DD25" s="50">
        <v>0.22704377000000001</v>
      </c>
      <c r="DE25" s="50">
        <v>0.28079514999999999</v>
      </c>
      <c r="DF25" s="50">
        <v>0.21001834999999999</v>
      </c>
      <c r="DG25" s="50">
        <v>0.20793821000000001</v>
      </c>
      <c r="DH25" s="50">
        <v>0.19262103</v>
      </c>
      <c r="DI25" s="50">
        <v>0.1905751</v>
      </c>
      <c r="DJ25" s="50">
        <v>0.19771676999999999</v>
      </c>
      <c r="DK25" s="50">
        <v>0.19969793</v>
      </c>
      <c r="DL25" s="50">
        <v>0.60091512000000002</v>
      </c>
      <c r="DM25" s="50">
        <v>0.50858954000000001</v>
      </c>
      <c r="DN25" s="50">
        <v>0.71348085999999999</v>
      </c>
      <c r="DO25" s="50">
        <v>0.50039036000000003</v>
      </c>
      <c r="DP25" s="50">
        <v>0.41652167000000001</v>
      </c>
      <c r="DQ25" s="50">
        <v>0.38914618000000001</v>
      </c>
      <c r="DR25" s="50">
        <v>0.38377720999999998</v>
      </c>
      <c r="DS25" s="50">
        <v>0.37100617000000002</v>
      </c>
      <c r="DT25" s="50">
        <v>0.37272327</v>
      </c>
      <c r="DU25" s="50">
        <v>0.37480693999999998</v>
      </c>
      <c r="DV25" s="50">
        <v>0.18004820999999999</v>
      </c>
      <c r="DW25" s="50">
        <v>5.6647570000000001E-2</v>
      </c>
      <c r="DX25" s="50">
        <v>7.9471340000000001E-2</v>
      </c>
      <c r="DY25" s="50">
        <v>0.10410817999999999</v>
      </c>
      <c r="DZ25" s="50">
        <v>0.14651707999999999</v>
      </c>
      <c r="EA25" s="50">
        <v>0.14262179999999999</v>
      </c>
      <c r="EB25" s="50">
        <v>0.13856582000000001</v>
      </c>
      <c r="EC25" s="50">
        <v>0.12827694000000001</v>
      </c>
      <c r="ED25" s="50">
        <v>0.12829088999999999</v>
      </c>
      <c r="EE25" s="50">
        <v>0.21167114000000001</v>
      </c>
      <c r="EF25" s="50">
        <v>0.21781643000000001</v>
      </c>
      <c r="EG25" s="50">
        <v>0.21630267</v>
      </c>
      <c r="EH25" s="50">
        <v>0.20512514000000001</v>
      </c>
      <c r="EI25" s="50">
        <v>0.19696503000000001</v>
      </c>
      <c r="EJ25" s="50">
        <v>9.2686009999999999E-2</v>
      </c>
      <c r="EK25" s="50">
        <v>0.34440968999999999</v>
      </c>
      <c r="EL25" s="50">
        <v>0.29426024000000001</v>
      </c>
      <c r="EM25" s="50">
        <v>0.27276757000000001</v>
      </c>
      <c r="EN25" s="50">
        <v>0.28919811000000001</v>
      </c>
      <c r="EO25" s="50">
        <v>0.24959075999999999</v>
      </c>
      <c r="EP25" s="50">
        <v>0.23916903</v>
      </c>
      <c r="EQ25" s="50">
        <v>0.24367067000000001</v>
      </c>
      <c r="ER25" s="50">
        <v>0.14859464</v>
      </c>
      <c r="ES25" s="50">
        <v>0.14853799000000001</v>
      </c>
      <c r="ET25" s="50">
        <v>0.21886169</v>
      </c>
      <c r="EU25" s="50">
        <v>0.18616483</v>
      </c>
      <c r="EV25" s="50">
        <v>0.17639824000000001</v>
      </c>
      <c r="EW25" s="50">
        <v>0.17855476000000001</v>
      </c>
      <c r="EX25" s="50">
        <v>0.14535612000000001</v>
      </c>
      <c r="EY25" s="50">
        <v>0.17753964</v>
      </c>
      <c r="EZ25" s="50">
        <v>0.17390341000000001</v>
      </c>
      <c r="FA25" s="50">
        <v>0.17354327</v>
      </c>
      <c r="FB25" s="50">
        <v>0.17234994000000001</v>
      </c>
      <c r="FC25" s="50">
        <v>0.48425583999999999</v>
      </c>
      <c r="FD25" s="50">
        <v>0.17789922</v>
      </c>
      <c r="FE25" s="50">
        <v>0.14550924000000001</v>
      </c>
      <c r="FF25" s="50">
        <v>0.1405536</v>
      </c>
      <c r="FG25" s="50">
        <v>0.14950985</v>
      </c>
      <c r="FH25" s="50">
        <v>0.14512899000000001</v>
      </c>
      <c r="FI25" s="50">
        <v>0.14339049000000001</v>
      </c>
      <c r="FJ25" s="50">
        <v>0.37562741999999999</v>
      </c>
      <c r="FK25" s="50">
        <v>0.37032378999999999</v>
      </c>
      <c r="FL25" s="50">
        <v>0.27675065999999998</v>
      </c>
      <c r="FM25" s="50">
        <v>0.33172825</v>
      </c>
      <c r="FN25" s="50">
        <v>0.31796324999999998</v>
      </c>
      <c r="FO25" s="50">
        <v>0.35029041</v>
      </c>
      <c r="FP25" s="50">
        <v>0.35486202999999999</v>
      </c>
      <c r="FQ25" s="50">
        <v>0.31453129000000002</v>
      </c>
      <c r="FR25" s="50">
        <v>0.31034599000000002</v>
      </c>
      <c r="FS25" s="50">
        <v>0.31573036999999998</v>
      </c>
      <c r="FT25" s="50">
        <v>0.34502389999999999</v>
      </c>
      <c r="FU25" s="50">
        <v>0.23869436999999999</v>
      </c>
      <c r="FV25" s="50">
        <v>0.23652928000000001</v>
      </c>
      <c r="FW25" s="50">
        <v>0.23475016000000001</v>
      </c>
      <c r="FX25" s="50">
        <v>0.21159233999999999</v>
      </c>
      <c r="FY25" s="50">
        <v>0.20622051</v>
      </c>
      <c r="FZ25" s="50">
        <v>0.13670442999999999</v>
      </c>
      <c r="GA25" s="50">
        <v>0.14852419</v>
      </c>
      <c r="GB25" s="50">
        <v>0.14968741999999999</v>
      </c>
      <c r="GC25" s="50">
        <v>0.12202116</v>
      </c>
      <c r="GD25" s="50">
        <v>0.16780152000000001</v>
      </c>
      <c r="GE25" s="50">
        <v>0.11390454</v>
      </c>
      <c r="GF25" s="50">
        <v>0.11486356</v>
      </c>
    </row>
    <row r="26" spans="2:188" ht="15" customHeight="1" x14ac:dyDescent="0.2">
      <c r="B26" s="50" t="s">
        <v>921</v>
      </c>
      <c r="C26" s="50">
        <v>232.85471631999999</v>
      </c>
      <c r="D26" s="50">
        <v>244.06845397999999</v>
      </c>
      <c r="E26" s="50">
        <v>266.29290682999999</v>
      </c>
      <c r="F26" s="50">
        <v>263.80525292999999</v>
      </c>
      <c r="G26" s="50">
        <v>255.39829173000001</v>
      </c>
      <c r="H26" s="50">
        <v>253.74821926999999</v>
      </c>
      <c r="I26" s="50">
        <v>285.78671644999997</v>
      </c>
      <c r="J26" s="50">
        <v>287.58871060000001</v>
      </c>
      <c r="K26" s="50">
        <v>310.61579639000001</v>
      </c>
      <c r="L26" s="50">
        <v>265.54112079999999</v>
      </c>
      <c r="M26" s="50">
        <v>285.43367870999998</v>
      </c>
      <c r="N26" s="50">
        <v>314.99445588999998</v>
      </c>
      <c r="O26" s="50">
        <v>265.63513003999998</v>
      </c>
      <c r="P26" s="50">
        <v>279.70762246999999</v>
      </c>
      <c r="Q26" s="50">
        <v>254.97884755999999</v>
      </c>
      <c r="R26" s="50">
        <v>247.94511566</v>
      </c>
      <c r="S26" s="50">
        <v>254.68145186999999</v>
      </c>
      <c r="T26" s="50">
        <v>227.26965336000001</v>
      </c>
      <c r="U26" s="50">
        <v>231.05212410999999</v>
      </c>
      <c r="V26" s="50">
        <v>257.29418317</v>
      </c>
      <c r="W26" s="50">
        <v>301.23120397999998</v>
      </c>
      <c r="X26" s="50">
        <v>228.42359970000001</v>
      </c>
      <c r="Y26" s="50">
        <v>244.40487356</v>
      </c>
      <c r="Z26" s="50">
        <v>243.47441413000001</v>
      </c>
      <c r="AA26" s="50">
        <v>278.98636467</v>
      </c>
      <c r="AB26" s="50">
        <v>259.19165079999999</v>
      </c>
      <c r="AC26" s="50">
        <v>259.33049553000001</v>
      </c>
      <c r="AD26" s="50">
        <v>292.61033830000002</v>
      </c>
      <c r="AE26" s="50">
        <v>280.70644722999998</v>
      </c>
      <c r="AF26" s="50">
        <v>291.11371933999999</v>
      </c>
      <c r="AG26" s="50">
        <v>274.68741888</v>
      </c>
      <c r="AH26" s="50">
        <v>284.05685118999997</v>
      </c>
      <c r="AI26" s="50">
        <v>300.37413028999998</v>
      </c>
      <c r="AJ26" s="50">
        <v>292.38118405</v>
      </c>
      <c r="AK26" s="50">
        <v>285.02947995</v>
      </c>
      <c r="AL26" s="50">
        <v>256.07316460999999</v>
      </c>
      <c r="AM26" s="50">
        <v>238.22666075999999</v>
      </c>
      <c r="AN26" s="50">
        <v>251.15660342999999</v>
      </c>
      <c r="AO26" s="50">
        <v>264.05853621</v>
      </c>
      <c r="AP26" s="50">
        <v>275.89899759999997</v>
      </c>
      <c r="AQ26" s="50">
        <v>281.76225935000002</v>
      </c>
      <c r="AR26" s="50">
        <v>286.58260775999997</v>
      </c>
      <c r="AS26" s="50">
        <v>277.31420078000002</v>
      </c>
      <c r="AT26" s="50">
        <v>260.17733219000002</v>
      </c>
      <c r="AU26" s="50">
        <v>266.37308848999999</v>
      </c>
      <c r="AV26" s="50">
        <v>234.79886331</v>
      </c>
      <c r="AW26" s="50">
        <v>274.82043313999998</v>
      </c>
      <c r="AX26" s="50">
        <v>261.29085299000002</v>
      </c>
      <c r="AY26" s="50">
        <v>280.83128902999999</v>
      </c>
      <c r="AZ26" s="50">
        <v>292.36326922000001</v>
      </c>
      <c r="BA26" s="50">
        <v>336.03262218999998</v>
      </c>
      <c r="BB26" s="50">
        <v>342.31607785</v>
      </c>
      <c r="BC26" s="50">
        <v>287.83517437</v>
      </c>
      <c r="BD26" s="50">
        <v>281.91160549</v>
      </c>
      <c r="BE26" s="50">
        <v>279.63892392000002</v>
      </c>
      <c r="BF26" s="50">
        <v>304.95080478</v>
      </c>
      <c r="BG26" s="50">
        <v>311.79949008</v>
      </c>
      <c r="BH26" s="50">
        <v>307.61424025000002</v>
      </c>
      <c r="BI26" s="50">
        <v>311.37833490000003</v>
      </c>
      <c r="BJ26" s="50">
        <v>334.59509782999999</v>
      </c>
      <c r="BK26" s="50">
        <v>357.99873706</v>
      </c>
      <c r="BL26" s="50">
        <v>390.78400420000003</v>
      </c>
      <c r="BM26" s="50">
        <v>371.50774768999997</v>
      </c>
      <c r="BN26" s="50">
        <v>341.60077482000003</v>
      </c>
      <c r="BO26" s="50">
        <v>349.75735990999999</v>
      </c>
      <c r="BP26" s="50">
        <v>348.99400157000002</v>
      </c>
      <c r="BQ26" s="50">
        <v>332.72575691999998</v>
      </c>
      <c r="BR26" s="50">
        <v>361.51395603999998</v>
      </c>
      <c r="BS26" s="50">
        <v>348.93146471</v>
      </c>
      <c r="BT26" s="50">
        <v>355.56026032</v>
      </c>
      <c r="BU26" s="50">
        <v>351.91238478999998</v>
      </c>
      <c r="BV26" s="50">
        <v>340.16284858</v>
      </c>
      <c r="BW26" s="50">
        <v>370.92406110000002</v>
      </c>
      <c r="BX26" s="50">
        <v>360.04124059999998</v>
      </c>
      <c r="BY26" s="50">
        <v>351.78534818000003</v>
      </c>
      <c r="BZ26" s="50">
        <v>325.67323084999998</v>
      </c>
      <c r="CA26" s="50">
        <v>290.96293278000002</v>
      </c>
      <c r="CB26" s="50">
        <v>313.28606077000001</v>
      </c>
      <c r="CC26" s="50">
        <v>310.64748320000001</v>
      </c>
      <c r="CD26" s="50">
        <v>313.18946820999997</v>
      </c>
      <c r="CE26" s="50">
        <v>300.76238934000003</v>
      </c>
      <c r="CF26" s="50">
        <v>321.53171112000001</v>
      </c>
      <c r="CG26" s="50">
        <v>316.01716414999999</v>
      </c>
      <c r="CH26" s="50">
        <v>321.32895810999997</v>
      </c>
      <c r="CI26" s="50">
        <v>293.23403456</v>
      </c>
      <c r="CJ26" s="50">
        <v>293.08037171000001</v>
      </c>
      <c r="CK26" s="50">
        <v>288.62853455999999</v>
      </c>
      <c r="CL26" s="50">
        <v>287.71592069000002</v>
      </c>
      <c r="CM26" s="50">
        <v>292.03994427999999</v>
      </c>
      <c r="CN26" s="50">
        <v>289.65124120000002</v>
      </c>
      <c r="CO26" s="50">
        <v>292.97970681999999</v>
      </c>
      <c r="CP26" s="50">
        <v>312.72158868999998</v>
      </c>
      <c r="CQ26" s="50">
        <v>291.29568850999999</v>
      </c>
      <c r="CR26" s="50">
        <v>298.17360137999998</v>
      </c>
      <c r="CS26" s="50">
        <v>298.42398969999999</v>
      </c>
      <c r="CT26" s="50">
        <v>284.16429405000002</v>
      </c>
      <c r="CU26" s="50">
        <v>290.99037779999998</v>
      </c>
      <c r="CV26" s="50">
        <v>302.57478708999997</v>
      </c>
      <c r="CW26" s="50">
        <v>274.62107256000002</v>
      </c>
      <c r="CX26" s="50">
        <v>266.34571218000002</v>
      </c>
      <c r="CY26" s="50">
        <v>291.62929143000002</v>
      </c>
      <c r="CZ26" s="50">
        <v>272.22693076000002</v>
      </c>
      <c r="DA26" s="50">
        <v>283.21514123999998</v>
      </c>
      <c r="DB26" s="50">
        <v>282.78783698000001</v>
      </c>
      <c r="DC26" s="50">
        <v>291.80351474000003</v>
      </c>
      <c r="DD26" s="50">
        <v>252.69239902000001</v>
      </c>
      <c r="DE26" s="50">
        <v>264.23501850000002</v>
      </c>
      <c r="DF26" s="50">
        <v>255.54650092</v>
      </c>
      <c r="DG26" s="50">
        <v>256.50954421</v>
      </c>
      <c r="DH26" s="50">
        <v>269.09439785000001</v>
      </c>
      <c r="DI26" s="50">
        <v>271.86172914999997</v>
      </c>
      <c r="DJ26" s="50">
        <v>287.87606493999999</v>
      </c>
      <c r="DK26" s="50">
        <v>340.33992415</v>
      </c>
      <c r="DL26" s="50">
        <v>348.12516628999998</v>
      </c>
      <c r="DM26" s="50">
        <v>314.92789584000002</v>
      </c>
      <c r="DN26" s="50">
        <v>338.18915401999999</v>
      </c>
      <c r="DO26" s="50">
        <v>353.83368790999998</v>
      </c>
      <c r="DP26" s="50">
        <v>318.82406653999999</v>
      </c>
      <c r="DQ26" s="50">
        <v>340.04179160000001</v>
      </c>
      <c r="DR26" s="50">
        <v>354.74751843000001</v>
      </c>
      <c r="DS26" s="50">
        <v>358.88306695</v>
      </c>
      <c r="DT26" s="50">
        <v>336.69441139000003</v>
      </c>
      <c r="DU26" s="50">
        <v>359.14796682999997</v>
      </c>
      <c r="DV26" s="50">
        <v>358.70959988999999</v>
      </c>
      <c r="DW26" s="50">
        <v>362.72787806000002</v>
      </c>
      <c r="DX26" s="50">
        <v>362.69897436999997</v>
      </c>
      <c r="DY26" s="50">
        <v>359.49133522</v>
      </c>
      <c r="DZ26" s="50">
        <v>386.15006994999999</v>
      </c>
      <c r="EA26" s="50">
        <v>404.65731467000001</v>
      </c>
      <c r="EB26" s="50">
        <v>353.43814019000001</v>
      </c>
      <c r="EC26" s="50">
        <v>410.21697212999999</v>
      </c>
      <c r="ED26" s="50">
        <v>400.18787907000001</v>
      </c>
      <c r="EE26" s="50">
        <v>375.69211688000001</v>
      </c>
      <c r="EF26" s="50">
        <v>401.66682594000002</v>
      </c>
      <c r="EG26" s="50">
        <v>401.76700197999997</v>
      </c>
      <c r="EH26" s="50">
        <v>481.16695444999999</v>
      </c>
      <c r="EI26" s="50">
        <v>407.30914546000002</v>
      </c>
      <c r="EJ26" s="50">
        <v>435.00266291999998</v>
      </c>
      <c r="EK26" s="50">
        <v>444.26089001999998</v>
      </c>
      <c r="EL26" s="50">
        <v>549.35684391999996</v>
      </c>
      <c r="EM26" s="50">
        <v>469.78644973000002</v>
      </c>
      <c r="EN26" s="50">
        <v>506.04349961999998</v>
      </c>
      <c r="EO26" s="50">
        <v>507.60657258999998</v>
      </c>
      <c r="EP26" s="50">
        <v>529.64303229999996</v>
      </c>
      <c r="EQ26" s="50">
        <v>514.74883634000003</v>
      </c>
      <c r="ER26" s="50">
        <v>554.69007340999997</v>
      </c>
      <c r="ES26" s="50">
        <v>522.06846126000005</v>
      </c>
      <c r="ET26" s="50">
        <v>513.65949029000001</v>
      </c>
      <c r="EU26" s="50">
        <v>539.29265101999999</v>
      </c>
      <c r="EV26" s="50">
        <v>543.20884665000005</v>
      </c>
      <c r="EW26" s="50">
        <v>532.29794621999997</v>
      </c>
      <c r="EX26" s="50">
        <v>500.65568186000002</v>
      </c>
      <c r="EY26" s="50">
        <v>532.42656165999995</v>
      </c>
      <c r="EZ26" s="50">
        <v>498.99907393000001</v>
      </c>
      <c r="FA26" s="50">
        <v>606.61459868999998</v>
      </c>
      <c r="FB26" s="50">
        <v>563.13936532000002</v>
      </c>
      <c r="FC26" s="50">
        <v>543.43653719999998</v>
      </c>
      <c r="FD26" s="50">
        <v>609.37713975999998</v>
      </c>
      <c r="FE26" s="50">
        <v>564.02540147000002</v>
      </c>
      <c r="FF26" s="50">
        <v>547.41336523999996</v>
      </c>
      <c r="FG26" s="50">
        <v>587.21992704000002</v>
      </c>
      <c r="FH26" s="50">
        <v>560.89048622999996</v>
      </c>
      <c r="FI26" s="50">
        <v>564.35918586000003</v>
      </c>
      <c r="FJ26" s="50">
        <v>595.63080683999999</v>
      </c>
      <c r="FK26" s="50">
        <v>621.48442321000005</v>
      </c>
      <c r="FL26" s="50">
        <v>560.96488212999998</v>
      </c>
      <c r="FM26" s="50">
        <v>518.15524285000004</v>
      </c>
      <c r="FN26" s="50">
        <v>550.80052198999999</v>
      </c>
      <c r="FO26" s="50">
        <v>540.86636677000001</v>
      </c>
      <c r="FP26" s="50">
        <v>525.72521218999998</v>
      </c>
      <c r="FQ26" s="50">
        <v>543.05241773</v>
      </c>
      <c r="FR26" s="50">
        <v>540.48207385000001</v>
      </c>
      <c r="FS26" s="50">
        <v>530.49251517000005</v>
      </c>
      <c r="FT26" s="50">
        <v>603.05743484000004</v>
      </c>
      <c r="FU26" s="50">
        <v>639.39889344999995</v>
      </c>
      <c r="FV26" s="50">
        <v>627.25662158</v>
      </c>
      <c r="FW26" s="50">
        <v>662.62384828999996</v>
      </c>
      <c r="FX26" s="50">
        <v>671.35700224000004</v>
      </c>
      <c r="FY26" s="50">
        <v>582.90833032</v>
      </c>
      <c r="FZ26" s="50">
        <v>630.34768496000004</v>
      </c>
      <c r="GA26" s="50">
        <v>638.07768369999997</v>
      </c>
      <c r="GB26" s="50">
        <v>620.53594834</v>
      </c>
      <c r="GC26" s="50">
        <v>579.65567849000001</v>
      </c>
      <c r="GD26" s="50">
        <v>535.17186375999995</v>
      </c>
      <c r="GE26" s="50">
        <v>526.30907361000004</v>
      </c>
      <c r="GF26" s="50">
        <v>562.99190853000005</v>
      </c>
    </row>
    <row r="27" spans="2:188" ht="15" customHeight="1" x14ac:dyDescent="0.2">
      <c r="B27" s="50" t="s">
        <v>922</v>
      </c>
      <c r="C27" s="50">
        <v>1363.7177983900001</v>
      </c>
      <c r="D27" s="50">
        <v>1333.0219228599999</v>
      </c>
      <c r="E27" s="50">
        <v>1342.0204559900001</v>
      </c>
      <c r="F27" s="50">
        <v>1334.6471088400001</v>
      </c>
      <c r="G27" s="50">
        <v>1285.79908054</v>
      </c>
      <c r="H27" s="50">
        <v>1357.70792226</v>
      </c>
      <c r="I27" s="50">
        <v>1354.22618298</v>
      </c>
      <c r="J27" s="50">
        <v>1418.72936452</v>
      </c>
      <c r="K27" s="50">
        <v>1392.9971641499999</v>
      </c>
      <c r="L27" s="50">
        <v>1447.1942697899999</v>
      </c>
      <c r="M27" s="50">
        <v>1417.7636605299999</v>
      </c>
      <c r="N27" s="50">
        <v>1597.25680934</v>
      </c>
      <c r="O27" s="50">
        <v>1780.5038733199999</v>
      </c>
      <c r="P27" s="50">
        <v>1802.5900592</v>
      </c>
      <c r="Q27" s="50">
        <v>1817.7555205399999</v>
      </c>
      <c r="R27" s="50">
        <v>1812.08617129</v>
      </c>
      <c r="S27" s="50">
        <v>1841.2086581000001</v>
      </c>
      <c r="T27" s="50">
        <v>1923.22202717</v>
      </c>
      <c r="U27" s="50">
        <v>1922.6739514000001</v>
      </c>
      <c r="V27" s="50">
        <v>1998.76210874</v>
      </c>
      <c r="W27" s="50">
        <v>1961.98215426</v>
      </c>
      <c r="X27" s="50">
        <v>1931.8135468099999</v>
      </c>
      <c r="Y27" s="50">
        <v>1955.2192057300001</v>
      </c>
      <c r="Z27" s="50">
        <v>1962.11030168</v>
      </c>
      <c r="AA27" s="50">
        <v>1947.3117170400001</v>
      </c>
      <c r="AB27" s="50">
        <v>1909.6991034800001</v>
      </c>
      <c r="AC27" s="50">
        <v>1972.3086695</v>
      </c>
      <c r="AD27" s="50">
        <v>2006.2590728499999</v>
      </c>
      <c r="AE27" s="50">
        <v>1965.92657672</v>
      </c>
      <c r="AF27" s="50">
        <v>1964.76988661</v>
      </c>
      <c r="AG27" s="50">
        <v>1929.12033404</v>
      </c>
      <c r="AH27" s="50">
        <v>1916.84236031</v>
      </c>
      <c r="AI27" s="50">
        <v>1934.1664639400001</v>
      </c>
      <c r="AJ27" s="50">
        <v>1932.21280071</v>
      </c>
      <c r="AK27" s="50">
        <v>1890.2748372399999</v>
      </c>
      <c r="AL27" s="50">
        <v>1899.7193782700001</v>
      </c>
      <c r="AM27" s="50">
        <v>1877.4486937900001</v>
      </c>
      <c r="AN27" s="50">
        <v>1896.0232996</v>
      </c>
      <c r="AO27" s="50">
        <v>1897.3959897499999</v>
      </c>
      <c r="AP27" s="50">
        <v>1892.52495264</v>
      </c>
      <c r="AQ27" s="50">
        <v>1862.6656415499999</v>
      </c>
      <c r="AR27" s="50">
        <v>1886.2207179300001</v>
      </c>
      <c r="AS27" s="50">
        <v>1880.5832745</v>
      </c>
      <c r="AT27" s="50">
        <v>1925.2153675699999</v>
      </c>
      <c r="AU27" s="50">
        <v>1940.6838061799999</v>
      </c>
      <c r="AV27" s="50">
        <v>1973.9318408700001</v>
      </c>
      <c r="AW27" s="50">
        <v>1986.79914474</v>
      </c>
      <c r="AX27" s="50">
        <v>1997.10823824</v>
      </c>
      <c r="AY27" s="50">
        <v>2020.22019047</v>
      </c>
      <c r="AZ27" s="50">
        <v>2216.56585511</v>
      </c>
      <c r="BA27" s="50">
        <v>2224.94157404</v>
      </c>
      <c r="BB27" s="50">
        <v>2295.5728173100001</v>
      </c>
      <c r="BC27" s="50">
        <v>2253.5057654399998</v>
      </c>
      <c r="BD27" s="50">
        <v>2246.1084234999998</v>
      </c>
      <c r="BE27" s="50">
        <v>2249.78074173</v>
      </c>
      <c r="BF27" s="50">
        <v>2262.0236002800002</v>
      </c>
      <c r="BG27" s="50">
        <v>2201.6564379400002</v>
      </c>
      <c r="BH27" s="50">
        <v>2233.4688600300001</v>
      </c>
      <c r="BI27" s="50">
        <v>2264.8051930699999</v>
      </c>
      <c r="BJ27" s="50">
        <v>2332.2256118</v>
      </c>
      <c r="BK27" s="50">
        <v>2287.24902105</v>
      </c>
      <c r="BL27" s="50">
        <v>2274.2544113099998</v>
      </c>
      <c r="BM27" s="50">
        <v>2251.00949403</v>
      </c>
      <c r="BN27" s="50">
        <v>2185.9548337699998</v>
      </c>
      <c r="BO27" s="50">
        <v>2161.6957108000001</v>
      </c>
      <c r="BP27" s="50">
        <v>2180.1218368300001</v>
      </c>
      <c r="BQ27" s="50">
        <v>2205.1551027099999</v>
      </c>
      <c r="BR27" s="50">
        <v>2179.2139574600001</v>
      </c>
      <c r="BS27" s="50">
        <v>2163.1657558299999</v>
      </c>
      <c r="BT27" s="50">
        <v>2172.0084437099999</v>
      </c>
      <c r="BU27" s="50">
        <v>2193.79240011</v>
      </c>
      <c r="BV27" s="50">
        <v>2234.8319647100002</v>
      </c>
      <c r="BW27" s="50">
        <v>2209.6825676100002</v>
      </c>
      <c r="BX27" s="50">
        <v>2166.2719712100002</v>
      </c>
      <c r="BY27" s="50">
        <v>2162.22911161</v>
      </c>
      <c r="BZ27" s="50">
        <v>2134.6602734799999</v>
      </c>
      <c r="CA27" s="50">
        <v>2097.6171325700002</v>
      </c>
      <c r="CB27" s="50">
        <v>2048.5666995900001</v>
      </c>
      <c r="CC27" s="50">
        <v>2014.7094656899999</v>
      </c>
      <c r="CD27" s="50">
        <v>1971.23526034</v>
      </c>
      <c r="CE27" s="50">
        <v>1948.4691040299999</v>
      </c>
      <c r="CF27" s="50">
        <v>1987.2767840900001</v>
      </c>
      <c r="CG27" s="50">
        <v>1997.7091281400001</v>
      </c>
      <c r="CH27" s="50">
        <v>1976.2890313099999</v>
      </c>
      <c r="CI27" s="50">
        <v>1960.29764845</v>
      </c>
      <c r="CJ27" s="50">
        <v>1884.9908555699999</v>
      </c>
      <c r="CK27" s="50">
        <v>1899.38153711</v>
      </c>
      <c r="CL27" s="50">
        <v>1887.3146843100001</v>
      </c>
      <c r="CM27" s="50">
        <v>1893.8617769499999</v>
      </c>
      <c r="CN27" s="50">
        <v>1944.2004879399999</v>
      </c>
      <c r="CO27" s="50">
        <v>1926.6868631100001</v>
      </c>
      <c r="CP27" s="50">
        <v>1926.6889977200001</v>
      </c>
      <c r="CQ27" s="50">
        <v>1930.6661116</v>
      </c>
      <c r="CR27" s="50">
        <v>1940.3032305199999</v>
      </c>
      <c r="CS27" s="50">
        <v>1954.5715664700001</v>
      </c>
      <c r="CT27" s="50">
        <v>1959.4603952299999</v>
      </c>
      <c r="CU27" s="50">
        <v>1950.68392395</v>
      </c>
      <c r="CV27" s="50">
        <v>1946.77973974</v>
      </c>
      <c r="CW27" s="50">
        <v>1943.99876838</v>
      </c>
      <c r="CX27" s="50">
        <v>1964.7911237999999</v>
      </c>
      <c r="CY27" s="50">
        <v>1961.2968138199999</v>
      </c>
      <c r="CZ27" s="50">
        <v>1964.1010924499999</v>
      </c>
      <c r="DA27" s="50">
        <v>1934.4359289900001</v>
      </c>
      <c r="DB27" s="50">
        <v>1957.9209515099999</v>
      </c>
      <c r="DC27" s="50">
        <v>1977.4430959700001</v>
      </c>
      <c r="DD27" s="50">
        <v>1993.4279996</v>
      </c>
      <c r="DE27" s="50">
        <v>1970.95491556</v>
      </c>
      <c r="DF27" s="50">
        <v>1983.0292374000001</v>
      </c>
      <c r="DG27" s="50">
        <v>1981.32036358</v>
      </c>
      <c r="DH27" s="50">
        <v>1982.9399735500001</v>
      </c>
      <c r="DI27" s="50">
        <v>1970.52775952</v>
      </c>
      <c r="DJ27" s="50">
        <v>2039.49072194</v>
      </c>
      <c r="DK27" s="50">
        <v>2068.54002395</v>
      </c>
      <c r="DL27" s="50">
        <v>2037.83486823</v>
      </c>
      <c r="DM27" s="50">
        <v>2023.9749758</v>
      </c>
      <c r="DN27" s="50">
        <v>1960.72724393</v>
      </c>
      <c r="DO27" s="50">
        <v>1970.35151129</v>
      </c>
      <c r="DP27" s="50">
        <v>2001.29684041</v>
      </c>
      <c r="DQ27" s="50">
        <v>2023.7321741400001</v>
      </c>
      <c r="DR27" s="50">
        <v>1979.5598135</v>
      </c>
      <c r="DS27" s="50">
        <v>1977.5457935300001</v>
      </c>
      <c r="DT27" s="50">
        <v>1999.3727589699999</v>
      </c>
      <c r="DU27" s="50">
        <v>1998.23844042</v>
      </c>
      <c r="DV27" s="50">
        <v>2040.8093954399999</v>
      </c>
      <c r="DW27" s="50">
        <v>2012.0459822600001</v>
      </c>
      <c r="DX27" s="50">
        <v>2036.6978131000001</v>
      </c>
      <c r="DY27" s="50">
        <v>2080.1750906500001</v>
      </c>
      <c r="DZ27" s="50">
        <v>2100.80510172</v>
      </c>
      <c r="EA27" s="50">
        <v>2103.5041930500001</v>
      </c>
      <c r="EB27" s="50">
        <v>2131.6823376299999</v>
      </c>
      <c r="EC27" s="50">
        <v>2159.2460461400001</v>
      </c>
      <c r="ED27" s="50">
        <v>2220.2830488599998</v>
      </c>
      <c r="EE27" s="50">
        <v>2225.6269195099999</v>
      </c>
      <c r="EF27" s="50">
        <v>2245.8810902300002</v>
      </c>
      <c r="EG27" s="50">
        <v>2267.8830557800002</v>
      </c>
      <c r="EH27" s="50">
        <v>2280.9434061299999</v>
      </c>
      <c r="EI27" s="50">
        <v>2344.5290189500001</v>
      </c>
      <c r="EJ27" s="50">
        <v>2307.9601325600001</v>
      </c>
      <c r="EK27" s="50">
        <v>2346.9248498500001</v>
      </c>
      <c r="EL27" s="50">
        <v>2433.9518885699999</v>
      </c>
      <c r="EM27" s="50">
        <v>2448.54498104</v>
      </c>
      <c r="EN27" s="50">
        <v>2521.8902676799999</v>
      </c>
      <c r="EO27" s="50">
        <v>2466.2556124399998</v>
      </c>
      <c r="EP27" s="50">
        <v>2382.5821932499998</v>
      </c>
      <c r="EQ27" s="50">
        <v>2346.8964062199998</v>
      </c>
      <c r="ER27" s="50">
        <v>2295.0660218100002</v>
      </c>
      <c r="ES27" s="50">
        <v>2335.4460854200001</v>
      </c>
      <c r="ET27" s="50">
        <v>2273.8790398900001</v>
      </c>
      <c r="EU27" s="50">
        <v>2267.2348847500002</v>
      </c>
      <c r="EV27" s="50">
        <v>2253.47328767</v>
      </c>
      <c r="EW27" s="50">
        <v>2246.7285815700002</v>
      </c>
      <c r="EX27" s="50">
        <v>2254.9365964499998</v>
      </c>
      <c r="EY27" s="50">
        <v>2255.77527057</v>
      </c>
      <c r="EZ27" s="50">
        <v>2255.2395386399999</v>
      </c>
      <c r="FA27" s="50">
        <v>2231.73922434</v>
      </c>
      <c r="FB27" s="50">
        <v>2154.71826061</v>
      </c>
      <c r="FC27" s="50">
        <v>2174.1893065899999</v>
      </c>
      <c r="FD27" s="50">
        <v>2202.6244683300001</v>
      </c>
      <c r="FE27" s="50">
        <v>2139.6730447800001</v>
      </c>
      <c r="FF27" s="50">
        <v>2118.5191905400002</v>
      </c>
      <c r="FG27" s="50">
        <v>2111.8864835600002</v>
      </c>
      <c r="FH27" s="50">
        <v>2077.9312295099999</v>
      </c>
      <c r="FI27" s="50">
        <v>2083.9710137799998</v>
      </c>
      <c r="FJ27" s="50">
        <v>2044.46454683</v>
      </c>
      <c r="FK27" s="50">
        <v>2032.61445316</v>
      </c>
      <c r="FL27" s="50">
        <v>2009.9066898900001</v>
      </c>
      <c r="FM27" s="50">
        <v>2032.2328073399999</v>
      </c>
      <c r="FN27" s="50">
        <v>2043.72016747</v>
      </c>
      <c r="FO27" s="50">
        <v>2059.5272753300001</v>
      </c>
      <c r="FP27" s="50">
        <v>2044.20088407</v>
      </c>
      <c r="FQ27" s="50">
        <v>2013.1624238700001</v>
      </c>
      <c r="FR27" s="50">
        <v>1962.68757142</v>
      </c>
      <c r="FS27" s="50">
        <v>1898.49778472</v>
      </c>
      <c r="FT27" s="50">
        <v>1907.10972152</v>
      </c>
      <c r="FU27" s="50">
        <v>1875.7992812299999</v>
      </c>
      <c r="FV27" s="50">
        <v>1895.8054366599999</v>
      </c>
      <c r="FW27" s="50">
        <v>1874.76499001</v>
      </c>
      <c r="FX27" s="50">
        <v>1861.9563541699999</v>
      </c>
      <c r="FY27" s="50">
        <v>1875.0257616199999</v>
      </c>
      <c r="FZ27" s="50">
        <v>1870.6690184300001</v>
      </c>
      <c r="GA27" s="50">
        <v>1837.3630131899999</v>
      </c>
      <c r="GB27" s="50">
        <v>1833.6870037900001</v>
      </c>
      <c r="GC27" s="50">
        <v>1834.09108511</v>
      </c>
      <c r="GD27" s="50">
        <v>1848.6318114999999</v>
      </c>
      <c r="GE27" s="50">
        <v>1830.3498029899999</v>
      </c>
      <c r="GF27" s="50">
        <v>1842.7091806200001</v>
      </c>
    </row>
    <row r="28" spans="2:188" ht="15" customHeight="1" x14ac:dyDescent="0.2">
      <c r="B28" s="50" t="s">
        <v>923</v>
      </c>
      <c r="C28" s="50">
        <v>19.631303249999998</v>
      </c>
      <c r="D28" s="50">
        <v>28.55107611</v>
      </c>
      <c r="E28" s="50">
        <v>22.976532450000001</v>
      </c>
      <c r="F28" s="50">
        <v>14.836885199999999</v>
      </c>
      <c r="G28" s="50">
        <v>20.0641778</v>
      </c>
      <c r="H28" s="50">
        <v>20.342018769999999</v>
      </c>
      <c r="I28" s="50">
        <v>24.712563190000001</v>
      </c>
      <c r="J28" s="50">
        <v>20.706640180000001</v>
      </c>
      <c r="K28" s="50">
        <v>20.544279240000002</v>
      </c>
      <c r="L28" s="50">
        <v>19.7483757</v>
      </c>
      <c r="M28" s="50">
        <v>19.452331520000001</v>
      </c>
      <c r="N28" s="50">
        <v>17.767064680000001</v>
      </c>
      <c r="O28" s="50">
        <v>17.613148450000001</v>
      </c>
      <c r="P28" s="50">
        <v>20.012571749999999</v>
      </c>
      <c r="Q28" s="50">
        <v>18.798597149999999</v>
      </c>
      <c r="R28" s="50">
        <v>13.427812660000001</v>
      </c>
      <c r="S28" s="50">
        <v>11.84170851</v>
      </c>
      <c r="T28" s="50">
        <v>7.8760329799999997</v>
      </c>
      <c r="U28" s="50">
        <v>9.2430109300000005</v>
      </c>
      <c r="V28" s="50">
        <v>9.9766512800000005</v>
      </c>
      <c r="W28" s="50">
        <v>8.9942730799999993</v>
      </c>
      <c r="X28" s="50">
        <v>8.8833718200000007</v>
      </c>
      <c r="Y28" s="50">
        <v>10.38449322</v>
      </c>
      <c r="Z28" s="50">
        <v>9.3505819700000004</v>
      </c>
      <c r="AA28" s="50">
        <v>12.888732210000001</v>
      </c>
      <c r="AB28" s="50">
        <v>16.358938859999999</v>
      </c>
      <c r="AC28" s="50">
        <v>9.0470562000000001</v>
      </c>
      <c r="AD28" s="50">
        <v>8.5578376600000006</v>
      </c>
      <c r="AE28" s="50">
        <v>16.149564489999999</v>
      </c>
      <c r="AF28" s="50">
        <v>13.488673289999999</v>
      </c>
      <c r="AG28" s="50">
        <v>20.673714400000001</v>
      </c>
      <c r="AH28" s="50">
        <v>14.23310096</v>
      </c>
      <c r="AI28" s="50">
        <v>9.5115627899999993</v>
      </c>
      <c r="AJ28" s="50">
        <v>7.7176012600000004</v>
      </c>
      <c r="AK28" s="50">
        <v>7.4020486999999999</v>
      </c>
      <c r="AL28" s="50">
        <v>11.512545940000001</v>
      </c>
      <c r="AM28" s="50">
        <v>14.162575289999999</v>
      </c>
      <c r="AN28" s="50">
        <v>13.87736804</v>
      </c>
      <c r="AO28" s="50">
        <v>11.789906269999999</v>
      </c>
      <c r="AP28" s="50">
        <v>10.677525169999999</v>
      </c>
      <c r="AQ28" s="50">
        <v>8.23847928</v>
      </c>
      <c r="AR28" s="50">
        <v>9.5137607499999994</v>
      </c>
      <c r="AS28" s="50">
        <v>9.2970573900000009</v>
      </c>
      <c r="AT28" s="50">
        <v>8.6333788800000004</v>
      </c>
      <c r="AU28" s="50">
        <v>9.0417827600000003</v>
      </c>
      <c r="AV28" s="50">
        <v>7.772742</v>
      </c>
      <c r="AW28" s="50">
        <v>4.8762843800000004</v>
      </c>
      <c r="AX28" s="50">
        <v>2.50140297</v>
      </c>
      <c r="AY28" s="50">
        <v>5.3468895300000003</v>
      </c>
      <c r="AZ28" s="50">
        <v>4.3355378199999999</v>
      </c>
      <c r="BA28" s="50">
        <v>5.1978236799999999</v>
      </c>
      <c r="BB28" s="50">
        <v>6.8388365799999997</v>
      </c>
      <c r="BC28" s="50">
        <v>6.1196079299999999</v>
      </c>
      <c r="BD28" s="50">
        <v>4.6080499100000001</v>
      </c>
      <c r="BE28" s="50">
        <v>7.1805258099999998</v>
      </c>
      <c r="BF28" s="50">
        <v>5.7466949999999999</v>
      </c>
      <c r="BG28" s="50">
        <v>6.8990951000000003</v>
      </c>
      <c r="BH28" s="50">
        <v>3.7213086899999999</v>
      </c>
      <c r="BI28" s="50">
        <v>7.6971348900000001</v>
      </c>
      <c r="BJ28" s="50">
        <v>6.62666003</v>
      </c>
      <c r="BK28" s="50">
        <v>7.5053172300000002</v>
      </c>
      <c r="BL28" s="50">
        <v>6.63426531</v>
      </c>
      <c r="BM28" s="50">
        <v>8.5860663699999993</v>
      </c>
      <c r="BN28" s="50">
        <v>9.2342793899999993</v>
      </c>
      <c r="BO28" s="50">
        <v>7.5282066800000003</v>
      </c>
      <c r="BP28" s="50">
        <v>10.347929929999999</v>
      </c>
      <c r="BQ28" s="50">
        <v>12.511915399999999</v>
      </c>
      <c r="BR28" s="50">
        <v>23.754148789999999</v>
      </c>
      <c r="BS28" s="50">
        <v>7.5799188500000003</v>
      </c>
      <c r="BT28" s="50">
        <v>5.7066138500000001</v>
      </c>
      <c r="BU28" s="50">
        <v>16.228851479999999</v>
      </c>
      <c r="BV28" s="50">
        <v>7.5037960999999997</v>
      </c>
      <c r="BW28" s="50">
        <v>9.6143803299999995</v>
      </c>
      <c r="BX28" s="50">
        <v>11.31896686</v>
      </c>
      <c r="BY28" s="50">
        <v>10.50913897</v>
      </c>
      <c r="BZ28" s="50">
        <v>11.05405661</v>
      </c>
      <c r="CA28" s="50">
        <v>28.929663659999999</v>
      </c>
      <c r="CB28" s="50">
        <v>15.731037479999999</v>
      </c>
      <c r="CC28" s="50">
        <v>15.34517702</v>
      </c>
      <c r="CD28" s="50">
        <v>15.446175999999999</v>
      </c>
      <c r="CE28" s="50">
        <v>15.08074128</v>
      </c>
      <c r="CF28" s="50">
        <v>14.956391350000001</v>
      </c>
      <c r="CG28" s="50">
        <v>14.012181829999999</v>
      </c>
      <c r="CH28" s="50">
        <v>17.53375514</v>
      </c>
      <c r="CI28" s="50">
        <v>15.78481528</v>
      </c>
      <c r="CJ28" s="50">
        <v>10.49089148</v>
      </c>
      <c r="CK28" s="50">
        <v>10.503827250000001</v>
      </c>
      <c r="CL28" s="50">
        <v>20.946519500000001</v>
      </c>
      <c r="CM28" s="50">
        <v>20.867576419999999</v>
      </c>
      <c r="CN28" s="50">
        <v>10.93699649</v>
      </c>
      <c r="CO28" s="50">
        <v>19.767411880000001</v>
      </c>
      <c r="CP28" s="50">
        <v>20.659395839999998</v>
      </c>
      <c r="CQ28" s="50">
        <v>19.868425349999999</v>
      </c>
      <c r="CR28" s="50">
        <v>19.823277659999999</v>
      </c>
      <c r="CS28" s="50">
        <v>18.736160179999999</v>
      </c>
      <c r="CT28" s="50">
        <v>13.336420929999999</v>
      </c>
      <c r="CU28" s="50">
        <v>14.66289385</v>
      </c>
      <c r="CV28" s="50">
        <v>15.27709626</v>
      </c>
      <c r="CW28" s="50">
        <v>12.39626606</v>
      </c>
      <c r="CX28" s="50">
        <v>30.46180215</v>
      </c>
      <c r="CY28" s="50">
        <v>28.07913808</v>
      </c>
      <c r="CZ28" s="50">
        <v>32.47742555</v>
      </c>
      <c r="DA28" s="50">
        <v>32.670013189999999</v>
      </c>
      <c r="DB28" s="50">
        <v>19.892867410000001</v>
      </c>
      <c r="DC28" s="50">
        <v>15.92057247</v>
      </c>
      <c r="DD28" s="50">
        <v>21.398345200000001</v>
      </c>
      <c r="DE28" s="50">
        <v>16.205820240000001</v>
      </c>
      <c r="DF28" s="50">
        <v>23.99820128</v>
      </c>
      <c r="DG28" s="50">
        <v>24.9186725</v>
      </c>
      <c r="DH28" s="50">
        <v>21.52528581</v>
      </c>
      <c r="DI28" s="50">
        <v>25.498802430000001</v>
      </c>
      <c r="DJ28" s="50">
        <v>25.768765770000002</v>
      </c>
      <c r="DK28" s="50">
        <v>26.431447510000002</v>
      </c>
      <c r="DL28" s="50">
        <v>22.575616749999998</v>
      </c>
      <c r="DM28" s="50">
        <v>19.08064894</v>
      </c>
      <c r="DN28" s="50">
        <v>22.684690719999999</v>
      </c>
      <c r="DO28" s="50">
        <v>23.009733409999999</v>
      </c>
      <c r="DP28" s="50">
        <v>23.938683810000001</v>
      </c>
      <c r="DQ28" s="50">
        <v>23.91699066</v>
      </c>
      <c r="DR28" s="50">
        <v>24.46736606</v>
      </c>
      <c r="DS28" s="50">
        <v>22.58146734</v>
      </c>
      <c r="DT28" s="50">
        <v>19.179310439999998</v>
      </c>
      <c r="DU28" s="50">
        <v>19.88837281</v>
      </c>
      <c r="DV28" s="50">
        <v>24.800519900000001</v>
      </c>
      <c r="DW28" s="50">
        <v>25.208053679999999</v>
      </c>
      <c r="DX28" s="50">
        <v>22.775200250000001</v>
      </c>
      <c r="DY28" s="50">
        <v>21.507839830000002</v>
      </c>
      <c r="DZ28" s="50">
        <v>24.373934250000001</v>
      </c>
      <c r="EA28" s="50">
        <v>23.172583339999999</v>
      </c>
      <c r="EB28" s="50">
        <v>28.823437070000001</v>
      </c>
      <c r="EC28" s="50">
        <v>27.257574649999999</v>
      </c>
      <c r="ED28" s="50">
        <v>21.63822927</v>
      </c>
      <c r="EE28" s="50">
        <v>23.206807300000001</v>
      </c>
      <c r="EF28" s="50">
        <v>21.323536430000001</v>
      </c>
      <c r="EG28" s="50">
        <v>35.271490900000003</v>
      </c>
      <c r="EH28" s="50">
        <v>26.040082779999999</v>
      </c>
      <c r="EI28" s="50">
        <v>18.4502293</v>
      </c>
      <c r="EJ28" s="50">
        <v>19.981755530000001</v>
      </c>
      <c r="EK28" s="50">
        <v>21.180094929999999</v>
      </c>
      <c r="EL28" s="50">
        <v>29.278551780000001</v>
      </c>
      <c r="EM28" s="50">
        <v>46.316805549999998</v>
      </c>
      <c r="EN28" s="50">
        <v>31.368114049999999</v>
      </c>
      <c r="EO28" s="50">
        <v>30.469585639999998</v>
      </c>
      <c r="EP28" s="50">
        <v>31.81068754</v>
      </c>
      <c r="EQ28" s="50">
        <v>27.506737770000001</v>
      </c>
      <c r="ER28" s="50">
        <v>25.80216501</v>
      </c>
      <c r="ES28" s="50">
        <v>24.2533286</v>
      </c>
      <c r="ET28" s="50">
        <v>26.584047040000002</v>
      </c>
      <c r="EU28" s="50">
        <v>37.340755969999996</v>
      </c>
      <c r="EV28" s="50">
        <v>39.067243879999999</v>
      </c>
      <c r="EW28" s="50">
        <v>46.769314190000003</v>
      </c>
      <c r="EX28" s="50">
        <v>37.422038229999998</v>
      </c>
      <c r="EY28" s="50">
        <v>42.610812729999999</v>
      </c>
      <c r="EZ28" s="50">
        <v>54.453113330000001</v>
      </c>
      <c r="FA28" s="50">
        <v>40.275491379999998</v>
      </c>
      <c r="FB28" s="50">
        <v>31.966121399999999</v>
      </c>
      <c r="FC28" s="50">
        <v>25.2827661</v>
      </c>
      <c r="FD28" s="50">
        <v>63.145438339999998</v>
      </c>
      <c r="FE28" s="50">
        <v>47.902075000000004</v>
      </c>
      <c r="FF28" s="50">
        <v>45.606927890000001</v>
      </c>
      <c r="FG28" s="50">
        <v>44.94108799</v>
      </c>
      <c r="FH28" s="50">
        <v>43.146743520000001</v>
      </c>
      <c r="FI28" s="50">
        <v>42.657657290000003</v>
      </c>
      <c r="FJ28" s="50">
        <v>45.214535290000001</v>
      </c>
      <c r="FK28" s="50">
        <v>42.363137139999999</v>
      </c>
      <c r="FL28" s="50">
        <v>44.584036310000002</v>
      </c>
      <c r="FM28" s="50">
        <v>49.990935030000003</v>
      </c>
      <c r="FN28" s="50">
        <v>45.900339580000001</v>
      </c>
      <c r="FO28" s="50">
        <v>39.058540819999997</v>
      </c>
      <c r="FP28" s="50">
        <v>37.219873300000003</v>
      </c>
      <c r="FQ28" s="50">
        <v>36.122895530000001</v>
      </c>
      <c r="FR28" s="50">
        <v>32.463719759999996</v>
      </c>
      <c r="FS28" s="50">
        <v>38.09267698</v>
      </c>
      <c r="FT28" s="50">
        <v>31.38822253</v>
      </c>
      <c r="FU28" s="50">
        <v>31.35334645</v>
      </c>
      <c r="FV28" s="50">
        <v>33.430341939999998</v>
      </c>
      <c r="FW28" s="50">
        <v>30.07387392</v>
      </c>
      <c r="FX28" s="50">
        <v>40.450597629999997</v>
      </c>
      <c r="FY28" s="50">
        <v>65.97815602</v>
      </c>
      <c r="FZ28" s="50">
        <v>45.183738929999997</v>
      </c>
      <c r="GA28" s="50">
        <v>49.599518629999999</v>
      </c>
      <c r="GB28" s="50">
        <v>52.113308539999998</v>
      </c>
      <c r="GC28" s="50">
        <v>46.759366819999997</v>
      </c>
      <c r="GD28" s="50">
        <v>30.360359290000002</v>
      </c>
      <c r="GE28" s="50">
        <v>35.060250400000001</v>
      </c>
      <c r="GF28" s="50">
        <v>28.901566649999999</v>
      </c>
    </row>
    <row r="29" spans="2:188" ht="15" customHeight="1" x14ac:dyDescent="0.2">
      <c r="B29" s="50" t="s">
        <v>924</v>
      </c>
      <c r="C29" s="50">
        <v>49.104789480000001</v>
      </c>
      <c r="D29" s="50">
        <v>39.847062970000003</v>
      </c>
      <c r="E29" s="50">
        <v>47.617201719999997</v>
      </c>
      <c r="F29" s="50">
        <v>42.733174380000001</v>
      </c>
      <c r="G29" s="50">
        <v>46.68920739</v>
      </c>
      <c r="H29" s="50">
        <v>47.253307249999999</v>
      </c>
      <c r="I29" s="50">
        <v>39.560769929999999</v>
      </c>
      <c r="J29" s="50">
        <v>44.920610549999999</v>
      </c>
      <c r="K29" s="50">
        <v>44.474093179999997</v>
      </c>
      <c r="L29" s="50">
        <v>43.452896590000002</v>
      </c>
      <c r="M29" s="50">
        <v>48.437018639999998</v>
      </c>
      <c r="N29" s="50">
        <v>50.618943090000002</v>
      </c>
      <c r="O29" s="50">
        <v>44.441771099999997</v>
      </c>
      <c r="P29" s="50">
        <v>40.930878249999999</v>
      </c>
      <c r="Q29" s="50">
        <v>42.519865520000003</v>
      </c>
      <c r="R29" s="50">
        <v>44.270737070000003</v>
      </c>
      <c r="S29" s="50">
        <v>6.83508446</v>
      </c>
      <c r="T29" s="50">
        <v>10.209407369999999</v>
      </c>
      <c r="U29" s="50">
        <v>4.2074614700000001</v>
      </c>
      <c r="V29" s="50">
        <v>5.9217399400000001</v>
      </c>
      <c r="W29" s="50">
        <v>6.5085770199999997</v>
      </c>
      <c r="X29" s="50">
        <v>12.395438370000001</v>
      </c>
      <c r="Y29" s="50">
        <v>12.183099500000001</v>
      </c>
      <c r="Z29" s="50">
        <v>13.18378819</v>
      </c>
      <c r="AA29" s="50">
        <v>13.87814006</v>
      </c>
      <c r="AB29" s="50">
        <v>7.93526767</v>
      </c>
      <c r="AC29" s="50">
        <v>8.0523234099999996</v>
      </c>
      <c r="AD29" s="50">
        <v>9.9898268300000002</v>
      </c>
      <c r="AE29" s="50">
        <v>1.6321166600000001</v>
      </c>
      <c r="AF29" s="50">
        <v>1.84358807</v>
      </c>
      <c r="AG29" s="50">
        <v>2.5884024299999999</v>
      </c>
      <c r="AH29" s="50">
        <v>2.1767847100000002</v>
      </c>
      <c r="AI29" s="50">
        <v>1.9673145400000001</v>
      </c>
      <c r="AJ29" s="50">
        <v>2.06068235</v>
      </c>
      <c r="AK29" s="50">
        <v>9.6025016999999995</v>
      </c>
      <c r="AL29" s="50">
        <v>13.127801639999999</v>
      </c>
      <c r="AM29" s="50">
        <v>1.6420790199999999</v>
      </c>
      <c r="AN29" s="50">
        <v>0.76071787000000002</v>
      </c>
      <c r="AO29" s="50">
        <v>1.11746071</v>
      </c>
      <c r="AP29" s="50">
        <v>0.69933206000000003</v>
      </c>
      <c r="AQ29" s="50">
        <v>0.71135537999999998</v>
      </c>
      <c r="AR29" s="50">
        <v>0.72032514999999997</v>
      </c>
      <c r="AS29" s="50">
        <v>0.68532214000000002</v>
      </c>
      <c r="AT29" s="50">
        <v>0.45850213000000001</v>
      </c>
      <c r="AU29" s="50">
        <v>0.73939836000000003</v>
      </c>
      <c r="AV29" s="50">
        <v>0.96412878000000002</v>
      </c>
      <c r="AW29" s="50">
        <v>0.61621649999999994</v>
      </c>
      <c r="AX29" s="50">
        <v>0.40281460000000002</v>
      </c>
      <c r="AY29" s="50">
        <v>1.9915436900000001</v>
      </c>
      <c r="AZ29" s="50">
        <v>0.62173663999999995</v>
      </c>
      <c r="BA29" s="50">
        <v>0.97126634999999995</v>
      </c>
      <c r="BB29" s="50">
        <v>0.62475093999999998</v>
      </c>
      <c r="BC29" s="50">
        <v>0.61695842999999995</v>
      </c>
      <c r="BD29" s="50">
        <v>0.60547678000000005</v>
      </c>
      <c r="BE29" s="50">
        <v>0.90353581999999999</v>
      </c>
      <c r="BF29" s="50">
        <v>1.67497009</v>
      </c>
      <c r="BG29" s="50">
        <v>1.43916712</v>
      </c>
      <c r="BH29" s="50">
        <v>0.35813827999999998</v>
      </c>
      <c r="BI29" s="50">
        <v>0.34701008999999999</v>
      </c>
      <c r="BJ29" s="50">
        <v>0.35390421999999999</v>
      </c>
      <c r="BK29" s="50">
        <v>0.33297035000000003</v>
      </c>
      <c r="BL29" s="50">
        <v>0.72859757000000003</v>
      </c>
      <c r="BM29" s="50">
        <v>0.33246230999999998</v>
      </c>
      <c r="BN29" s="50">
        <v>0.31428169</v>
      </c>
      <c r="BO29" s="50">
        <v>0.36866190999999998</v>
      </c>
      <c r="BP29" s="50">
        <v>1.0252286900000001</v>
      </c>
      <c r="BQ29" s="50">
        <v>0.34829776000000001</v>
      </c>
      <c r="BR29" s="50">
        <v>2.3400477799999999</v>
      </c>
      <c r="BS29" s="50">
        <v>6.2026611899999997</v>
      </c>
      <c r="BT29" s="50">
        <v>6.0661462999999998</v>
      </c>
      <c r="BU29" s="50">
        <v>5.5205322900000002</v>
      </c>
      <c r="BV29" s="50">
        <v>5.7558732499999996</v>
      </c>
      <c r="BW29" s="50">
        <v>7.6304033699999998</v>
      </c>
      <c r="BX29" s="50">
        <v>2.8143028000000001</v>
      </c>
      <c r="BY29" s="50">
        <v>2.4136515799999998</v>
      </c>
      <c r="BZ29" s="50">
        <v>2.3002263100000002</v>
      </c>
      <c r="CA29" s="50">
        <v>2.8326354199999999</v>
      </c>
      <c r="CB29" s="50">
        <v>1.6349090500000001</v>
      </c>
      <c r="CC29" s="50">
        <v>1.68063753</v>
      </c>
      <c r="CD29" s="50">
        <v>0.89472490000000005</v>
      </c>
      <c r="CE29" s="50">
        <v>0.99837160000000003</v>
      </c>
      <c r="CF29" s="50">
        <v>1.1107482200000001</v>
      </c>
      <c r="CG29" s="50">
        <v>0.41742963999999999</v>
      </c>
      <c r="CH29" s="50">
        <v>0.47162882</v>
      </c>
      <c r="CI29" s="50">
        <v>0.73640148999999999</v>
      </c>
      <c r="CJ29" s="50">
        <v>0.30178191999999998</v>
      </c>
      <c r="CK29" s="50">
        <v>0.34905317000000002</v>
      </c>
      <c r="CL29" s="50">
        <v>0.46416297000000001</v>
      </c>
      <c r="CM29" s="50">
        <v>1.3279042299999999</v>
      </c>
      <c r="CN29" s="50">
        <v>0.43060029</v>
      </c>
      <c r="CO29" s="50">
        <v>0.79730347999999995</v>
      </c>
      <c r="CP29" s="50">
        <v>0.40299077</v>
      </c>
      <c r="CQ29" s="50">
        <v>0.42501415999999997</v>
      </c>
      <c r="CR29" s="50">
        <v>0.60832549000000002</v>
      </c>
      <c r="CS29" s="50">
        <v>0.42717606000000002</v>
      </c>
      <c r="CT29" s="50">
        <v>0.52873181000000002</v>
      </c>
      <c r="CU29" s="50">
        <v>0.41332781000000002</v>
      </c>
      <c r="CV29" s="50">
        <v>0.47654489</v>
      </c>
      <c r="CW29" s="50">
        <v>0.96260599000000002</v>
      </c>
      <c r="CX29" s="50">
        <v>0.71665042000000001</v>
      </c>
      <c r="CY29" s="50">
        <v>1.30286093</v>
      </c>
      <c r="CZ29" s="50">
        <v>0.92357191999999999</v>
      </c>
      <c r="DA29" s="50">
        <v>0.82493587999999995</v>
      </c>
      <c r="DB29" s="50">
        <v>0.52165479999999997</v>
      </c>
      <c r="DC29" s="50">
        <v>0.62158765000000005</v>
      </c>
      <c r="DD29" s="50">
        <v>0.37758758999999997</v>
      </c>
      <c r="DE29" s="50">
        <v>0.39863048000000001</v>
      </c>
      <c r="DF29" s="50">
        <v>0.35824340999999998</v>
      </c>
      <c r="DG29" s="50">
        <v>0.34483613000000002</v>
      </c>
      <c r="DH29" s="50">
        <v>0.31702250999999998</v>
      </c>
      <c r="DI29" s="50">
        <v>0.11696052</v>
      </c>
      <c r="DJ29" s="50">
        <v>0.51949869000000004</v>
      </c>
      <c r="DK29" s="50">
        <v>0.44351893999999997</v>
      </c>
      <c r="DL29" s="50">
        <v>0.44666417000000003</v>
      </c>
      <c r="DM29" s="50">
        <v>0.42492099999999999</v>
      </c>
      <c r="DN29" s="50">
        <v>0.85838537999999998</v>
      </c>
      <c r="DO29" s="50">
        <v>0.75732396000000002</v>
      </c>
      <c r="DP29" s="50">
        <v>0.63595425000000005</v>
      </c>
      <c r="DQ29" s="50">
        <v>0.67461325000000005</v>
      </c>
      <c r="DR29" s="50">
        <v>0.998112</v>
      </c>
      <c r="DS29" s="50">
        <v>1.14675266</v>
      </c>
      <c r="DT29" s="50">
        <v>1.14213915</v>
      </c>
      <c r="DU29" s="50">
        <v>1.17197398</v>
      </c>
      <c r="DV29" s="50">
        <v>0.99802625</v>
      </c>
      <c r="DW29" s="50">
        <v>1.08338311</v>
      </c>
      <c r="DX29" s="50">
        <v>1.4214561299999999</v>
      </c>
      <c r="DY29" s="50">
        <v>1.32451988</v>
      </c>
      <c r="DZ29" s="50">
        <v>1.04912815</v>
      </c>
      <c r="EA29" s="50">
        <v>1.14065979</v>
      </c>
      <c r="EB29" s="50">
        <v>0.98825156000000003</v>
      </c>
      <c r="EC29" s="50">
        <v>1.17504119</v>
      </c>
      <c r="ED29" s="50">
        <v>1.1660380800000001</v>
      </c>
      <c r="EE29" s="50">
        <v>1.03650069</v>
      </c>
      <c r="EF29" s="50">
        <v>1.02341456</v>
      </c>
      <c r="EG29" s="50">
        <v>1.52588692</v>
      </c>
      <c r="EH29" s="50">
        <v>2.0350793500000002</v>
      </c>
      <c r="EI29" s="50">
        <v>1.43303972</v>
      </c>
      <c r="EJ29" s="50">
        <v>0.98745751999999998</v>
      </c>
      <c r="EK29" s="50">
        <v>0.80562836000000004</v>
      </c>
      <c r="EL29" s="50">
        <v>0.68040615999999998</v>
      </c>
      <c r="EM29" s="50">
        <v>0.36068751999999998</v>
      </c>
      <c r="EN29" s="50">
        <v>0.43756645</v>
      </c>
      <c r="EO29" s="50">
        <v>0.42930769000000002</v>
      </c>
      <c r="EP29" s="50">
        <v>0.33660817999999998</v>
      </c>
      <c r="EQ29" s="50">
        <v>0.37196361</v>
      </c>
      <c r="ER29" s="50">
        <v>0.26841247000000001</v>
      </c>
      <c r="ES29" s="50">
        <v>0.27343244999999999</v>
      </c>
      <c r="ET29" s="50">
        <v>0.26378826999999999</v>
      </c>
      <c r="EU29" s="50">
        <v>0.44880282999999999</v>
      </c>
      <c r="EV29" s="50">
        <v>0.40476466999999999</v>
      </c>
      <c r="EW29" s="50">
        <v>0.15650412999999999</v>
      </c>
      <c r="EX29" s="50">
        <v>0.16117044</v>
      </c>
      <c r="EY29" s="50">
        <v>1.0710419</v>
      </c>
      <c r="EZ29" s="50">
        <v>0.19874032</v>
      </c>
      <c r="FA29" s="50">
        <v>0.46178878000000001</v>
      </c>
      <c r="FB29" s="50">
        <v>0.59912916000000005</v>
      </c>
      <c r="FC29" s="50">
        <v>0.16746618999999999</v>
      </c>
      <c r="FD29" s="50">
        <v>0.94015336000000005</v>
      </c>
      <c r="FE29" s="50">
        <v>0.82243007999999995</v>
      </c>
      <c r="FF29" s="50">
        <v>0.56581815000000002</v>
      </c>
      <c r="FG29" s="50">
        <v>1.25693627</v>
      </c>
      <c r="FH29" s="50">
        <v>1.2267762200000001</v>
      </c>
      <c r="FI29" s="50">
        <v>0.64217409999999997</v>
      </c>
      <c r="FJ29" s="50">
        <v>1.0138449300000001</v>
      </c>
      <c r="FK29" s="50">
        <v>1.17015786</v>
      </c>
      <c r="FL29" s="50">
        <v>0.32100779000000002</v>
      </c>
      <c r="FM29" s="50">
        <v>0.87354485000000004</v>
      </c>
      <c r="FN29" s="50">
        <v>1.27573973</v>
      </c>
      <c r="FO29" s="50">
        <v>0.69487927000000005</v>
      </c>
      <c r="FP29" s="50">
        <v>0.54714167999999996</v>
      </c>
      <c r="FQ29" s="50">
        <v>0.56578384000000004</v>
      </c>
      <c r="FR29" s="50">
        <v>0.48192649999999998</v>
      </c>
      <c r="FS29" s="50">
        <v>0.50841848000000001</v>
      </c>
      <c r="FT29" s="50">
        <v>0.57138953000000003</v>
      </c>
      <c r="FU29" s="50">
        <v>0.49727405000000002</v>
      </c>
      <c r="FV29" s="50">
        <v>0.63846619999999998</v>
      </c>
      <c r="FW29" s="50">
        <v>0.56904120000000002</v>
      </c>
      <c r="FX29" s="50">
        <v>1.16827719</v>
      </c>
      <c r="FY29" s="50">
        <v>0.92828999999999995</v>
      </c>
      <c r="FZ29" s="50">
        <v>1.07817582</v>
      </c>
      <c r="GA29" s="50">
        <v>1.25597889</v>
      </c>
      <c r="GB29" s="50">
        <v>1.35754603</v>
      </c>
      <c r="GC29" s="50">
        <v>1.46950626</v>
      </c>
      <c r="GD29" s="50">
        <v>1.6403303300000001</v>
      </c>
      <c r="GE29" s="50">
        <v>0.92621226000000001</v>
      </c>
      <c r="GF29" s="50">
        <v>2.0609969700000002</v>
      </c>
    </row>
    <row r="30" spans="2:188" ht="15" customHeight="1" x14ac:dyDescent="0.2">
      <c r="B30" s="50" t="s">
        <v>925</v>
      </c>
      <c r="C30" s="50">
        <v>20.449673440000002</v>
      </c>
      <c r="D30" s="50">
        <v>6.3307420600000004</v>
      </c>
      <c r="E30" s="50">
        <v>5.3372115200000003</v>
      </c>
      <c r="F30" s="50">
        <v>4.4713701400000003</v>
      </c>
      <c r="G30" s="50">
        <v>4.7225266799999996</v>
      </c>
      <c r="H30" s="50">
        <v>3.8999858500000002</v>
      </c>
      <c r="I30" s="50">
        <v>3.7018944299999998</v>
      </c>
      <c r="J30" s="50">
        <v>4.1818608800000003</v>
      </c>
      <c r="K30" s="50">
        <v>2.1182152799999998</v>
      </c>
      <c r="L30" s="50">
        <v>19.328347879999999</v>
      </c>
      <c r="M30" s="50">
        <v>19.56524915</v>
      </c>
      <c r="N30" s="50">
        <v>7.6145771499999997</v>
      </c>
      <c r="O30" s="50">
        <v>1.96400135</v>
      </c>
      <c r="P30" s="50">
        <v>11.71413909</v>
      </c>
      <c r="Q30" s="50">
        <v>8.4407083899999993</v>
      </c>
      <c r="R30" s="50">
        <v>3.5971240400000002</v>
      </c>
      <c r="S30" s="50">
        <v>2.0605932999999999</v>
      </c>
      <c r="T30" s="50">
        <v>2.0286500699999999</v>
      </c>
      <c r="U30" s="50">
        <v>6.79869681</v>
      </c>
      <c r="V30" s="50">
        <v>2.9587508100000002</v>
      </c>
      <c r="W30" s="50">
        <v>2.5149607500000002</v>
      </c>
      <c r="X30" s="50">
        <v>5.4747236900000003</v>
      </c>
      <c r="Y30" s="50">
        <v>10.901048490000001</v>
      </c>
      <c r="Z30" s="50">
        <v>10.346931919999999</v>
      </c>
      <c r="AA30" s="50">
        <v>9.9663975499999999</v>
      </c>
      <c r="AB30" s="50">
        <v>3.78568237</v>
      </c>
      <c r="AC30" s="50">
        <v>4.9059678499999997</v>
      </c>
      <c r="AD30" s="50">
        <v>4.9229490800000004</v>
      </c>
      <c r="AE30" s="50">
        <v>7.4409122300000003</v>
      </c>
      <c r="AF30" s="50">
        <v>2.6214187500000001</v>
      </c>
      <c r="AG30" s="50">
        <v>4.7627791899999998</v>
      </c>
      <c r="AH30" s="50">
        <v>3.3699620499999998</v>
      </c>
      <c r="AI30" s="50">
        <v>2.3609406399999999</v>
      </c>
      <c r="AJ30" s="50">
        <v>5.3016408300000002</v>
      </c>
      <c r="AK30" s="50">
        <v>7.6483007900000004</v>
      </c>
      <c r="AL30" s="50">
        <v>4.8981273300000003</v>
      </c>
      <c r="AM30" s="50">
        <v>3.2820467899999999</v>
      </c>
      <c r="AN30" s="50">
        <v>7.2669765999999996</v>
      </c>
      <c r="AO30" s="50">
        <v>6.72740662</v>
      </c>
      <c r="AP30" s="50">
        <v>7.2067813100000002</v>
      </c>
      <c r="AQ30" s="50">
        <v>6.4186230999999996</v>
      </c>
      <c r="AR30" s="50">
        <v>29.99992525</v>
      </c>
      <c r="AS30" s="50">
        <v>6.5677127300000002</v>
      </c>
      <c r="AT30" s="50">
        <v>9.4918376599999998</v>
      </c>
      <c r="AU30" s="50">
        <v>4.4652010300000002</v>
      </c>
      <c r="AV30" s="50">
        <v>5.1802815500000001</v>
      </c>
      <c r="AW30" s="50">
        <v>4.6220471999999999</v>
      </c>
      <c r="AX30" s="50">
        <v>42.99481651</v>
      </c>
      <c r="AY30" s="50">
        <v>38.85489141</v>
      </c>
      <c r="AZ30" s="50">
        <v>41.116360499999999</v>
      </c>
      <c r="BA30" s="50">
        <v>24.16450309</v>
      </c>
      <c r="BB30" s="50">
        <v>33.88683331</v>
      </c>
      <c r="BC30" s="50">
        <v>44.926733329999998</v>
      </c>
      <c r="BD30" s="50">
        <v>33.017016470000002</v>
      </c>
      <c r="BE30" s="50">
        <v>67.607222149999998</v>
      </c>
      <c r="BF30" s="50">
        <v>26.81308568</v>
      </c>
      <c r="BG30" s="50">
        <v>19.182538470000001</v>
      </c>
      <c r="BH30" s="50">
        <v>24.464723580000001</v>
      </c>
      <c r="BI30" s="50">
        <v>22.160738039999998</v>
      </c>
      <c r="BJ30" s="50">
        <v>17.815566090000001</v>
      </c>
      <c r="BK30" s="50">
        <v>21.071408909999999</v>
      </c>
      <c r="BL30" s="50">
        <v>31.913550409999999</v>
      </c>
      <c r="BM30" s="50">
        <v>24.59151979</v>
      </c>
      <c r="BN30" s="50">
        <v>41.486729480000001</v>
      </c>
      <c r="BO30" s="50">
        <v>52.613273509999999</v>
      </c>
      <c r="BP30" s="50">
        <v>19.35053478</v>
      </c>
      <c r="BQ30" s="50">
        <v>20.23987335</v>
      </c>
      <c r="BR30" s="50">
        <v>96.82060688</v>
      </c>
      <c r="BS30" s="50">
        <v>97.962855399999995</v>
      </c>
      <c r="BT30" s="50">
        <v>69.399152229999999</v>
      </c>
      <c r="BU30" s="50">
        <v>64.493011820000007</v>
      </c>
      <c r="BV30" s="50">
        <v>62.74646602</v>
      </c>
      <c r="BW30" s="50">
        <v>46.983683579999997</v>
      </c>
      <c r="BX30" s="50">
        <v>9.1101328400000003</v>
      </c>
      <c r="BY30" s="50">
        <v>7.9311987300000002</v>
      </c>
      <c r="BZ30" s="50">
        <v>5.8555464700000002</v>
      </c>
      <c r="CA30" s="50">
        <v>7.7417713199999998</v>
      </c>
      <c r="CB30" s="50">
        <v>9.2546329299999996</v>
      </c>
      <c r="CC30" s="50">
        <v>5.4469928400000001</v>
      </c>
      <c r="CD30" s="50">
        <v>7.5933343799999999</v>
      </c>
      <c r="CE30" s="50">
        <v>7.5728459099999998</v>
      </c>
      <c r="CF30" s="50">
        <v>11.703060000000001</v>
      </c>
      <c r="CG30" s="50">
        <v>9.3021071800000001</v>
      </c>
      <c r="CH30" s="50">
        <v>7.1175816300000001</v>
      </c>
      <c r="CI30" s="50">
        <v>46.831215720000003</v>
      </c>
      <c r="CJ30" s="50">
        <v>8.5314458000000002</v>
      </c>
      <c r="CK30" s="50">
        <v>9.2144259000000002</v>
      </c>
      <c r="CL30" s="50">
        <v>6.52627472</v>
      </c>
      <c r="CM30" s="50">
        <v>5.3757565500000002</v>
      </c>
      <c r="CN30" s="50">
        <v>6.9396440999999998</v>
      </c>
      <c r="CO30" s="50">
        <v>5.22907119</v>
      </c>
      <c r="CP30" s="50">
        <v>7.0896363999999998</v>
      </c>
      <c r="CQ30" s="50">
        <v>6.9563728100000004</v>
      </c>
      <c r="CR30" s="50">
        <v>7.27648677</v>
      </c>
      <c r="CS30" s="50">
        <v>24.205683319999999</v>
      </c>
      <c r="CT30" s="50">
        <v>11.754167499999999</v>
      </c>
      <c r="CU30" s="50">
        <v>5.0425961099999999</v>
      </c>
      <c r="CV30" s="50">
        <v>10.475488179999999</v>
      </c>
      <c r="CW30" s="50">
        <v>14.42701877</v>
      </c>
      <c r="CX30" s="50">
        <v>14.031510949999999</v>
      </c>
      <c r="CY30" s="50">
        <v>11.44514524</v>
      </c>
      <c r="CZ30" s="50">
        <v>11.92556557</v>
      </c>
      <c r="DA30" s="50">
        <v>9.5049419000000004</v>
      </c>
      <c r="DB30" s="50">
        <v>7.4212122300000001</v>
      </c>
      <c r="DC30" s="50">
        <v>6.4576568400000003</v>
      </c>
      <c r="DD30" s="50">
        <v>9.8299591700000004</v>
      </c>
      <c r="DE30" s="50">
        <v>10.63879025</v>
      </c>
      <c r="DF30" s="50">
        <v>8.7337795699999994</v>
      </c>
      <c r="DG30" s="50">
        <v>7.0340577900000003</v>
      </c>
      <c r="DH30" s="50">
        <v>6.7690728299999998</v>
      </c>
      <c r="DI30" s="50">
        <v>4.1233673499999997</v>
      </c>
      <c r="DJ30" s="50">
        <v>6.60583543</v>
      </c>
      <c r="DK30" s="50">
        <v>9.3843848600000008</v>
      </c>
      <c r="DL30" s="50">
        <v>7.8363757700000001</v>
      </c>
      <c r="DM30" s="50">
        <v>6.2692897800000003</v>
      </c>
      <c r="DN30" s="50">
        <v>12.867815569999999</v>
      </c>
      <c r="DO30" s="50">
        <v>12.06694559</v>
      </c>
      <c r="DP30" s="50">
        <v>10.262044639999999</v>
      </c>
      <c r="DQ30" s="50">
        <v>9.0143368499999994</v>
      </c>
      <c r="DR30" s="50">
        <v>8.2266630299999992</v>
      </c>
      <c r="DS30" s="50">
        <v>8.3508123899999998</v>
      </c>
      <c r="DT30" s="50">
        <v>8.3993009900000004</v>
      </c>
      <c r="DU30" s="50">
        <v>8.4825324599999998</v>
      </c>
      <c r="DV30" s="50">
        <v>6.1066908099999999</v>
      </c>
      <c r="DW30" s="50">
        <v>5.9895489499999996</v>
      </c>
      <c r="DX30" s="50">
        <v>5.9530793900000001</v>
      </c>
      <c r="DY30" s="50">
        <v>6.5351893900000002</v>
      </c>
      <c r="DZ30" s="50">
        <v>6.2469250699999996</v>
      </c>
      <c r="EA30" s="50">
        <v>6.2920358700000003</v>
      </c>
      <c r="EB30" s="50">
        <v>9.3805781699999997</v>
      </c>
      <c r="EC30" s="50">
        <v>6.3521994199999998</v>
      </c>
      <c r="ED30" s="50">
        <v>6.4823666800000002</v>
      </c>
      <c r="EE30" s="50">
        <v>7.1580211</v>
      </c>
      <c r="EF30" s="50">
        <v>6.1466169900000001</v>
      </c>
      <c r="EG30" s="50">
        <v>6.0808072299999996</v>
      </c>
      <c r="EH30" s="50">
        <v>7.1169500399999999</v>
      </c>
      <c r="EI30" s="50">
        <v>5.7676802399999998</v>
      </c>
      <c r="EJ30" s="50">
        <v>6.6342501399999998</v>
      </c>
      <c r="EK30" s="50">
        <v>9.0331112900000008</v>
      </c>
      <c r="EL30" s="50">
        <v>9.8338215600000005</v>
      </c>
      <c r="EM30" s="50">
        <v>19.951192219999999</v>
      </c>
      <c r="EN30" s="50">
        <v>16.212213519999999</v>
      </c>
      <c r="EO30" s="50">
        <v>13.14746763</v>
      </c>
      <c r="EP30" s="50">
        <v>12.134164950000001</v>
      </c>
      <c r="EQ30" s="50">
        <v>8.3386120899999998</v>
      </c>
      <c r="ER30" s="50">
        <v>7.8522507900000003</v>
      </c>
      <c r="ES30" s="50">
        <v>8.2224367699999998</v>
      </c>
      <c r="ET30" s="50">
        <v>13.56129071</v>
      </c>
      <c r="EU30" s="50">
        <v>12.108302030000001</v>
      </c>
      <c r="EV30" s="50">
        <v>13.67895899</v>
      </c>
      <c r="EW30" s="50">
        <v>11.589363240000001</v>
      </c>
      <c r="EX30" s="50">
        <v>12.01238509</v>
      </c>
      <c r="EY30" s="50">
        <v>12.12753921</v>
      </c>
      <c r="EZ30" s="50">
        <v>13.304999629999999</v>
      </c>
      <c r="FA30" s="50">
        <v>10.260918220000001</v>
      </c>
      <c r="FB30" s="50">
        <v>13.00637156</v>
      </c>
      <c r="FC30" s="50">
        <v>12.27695091</v>
      </c>
      <c r="FD30" s="50">
        <v>20.303799189999999</v>
      </c>
      <c r="FE30" s="50">
        <v>12.23668827</v>
      </c>
      <c r="FF30" s="50">
        <v>12.227547149999999</v>
      </c>
      <c r="FG30" s="50">
        <v>13.189190379999999</v>
      </c>
      <c r="FH30" s="50">
        <v>11.401399530000001</v>
      </c>
      <c r="FI30" s="50">
        <v>7.1766526300000004</v>
      </c>
      <c r="FJ30" s="50">
        <v>7.8311142299999998</v>
      </c>
      <c r="FK30" s="50">
        <v>7.3087821000000002</v>
      </c>
      <c r="FL30" s="50">
        <v>7.2924688599999996</v>
      </c>
      <c r="FM30" s="50">
        <v>11.305878099999999</v>
      </c>
      <c r="FN30" s="50">
        <v>12.03406182</v>
      </c>
      <c r="FO30" s="50">
        <v>11.331229009999999</v>
      </c>
      <c r="FP30" s="50">
        <v>11.964320860000001</v>
      </c>
      <c r="FQ30" s="50">
        <v>11.768697149999999</v>
      </c>
      <c r="FR30" s="50">
        <v>11.982214340000001</v>
      </c>
      <c r="FS30" s="50">
        <v>16.775840989999999</v>
      </c>
      <c r="FT30" s="50">
        <v>20.062560059999999</v>
      </c>
      <c r="FU30" s="50">
        <v>15.621301559999999</v>
      </c>
      <c r="FV30" s="50">
        <v>16.49017735</v>
      </c>
      <c r="FW30" s="50">
        <v>13.87800318</v>
      </c>
      <c r="FX30" s="50">
        <v>14.865840260000001</v>
      </c>
      <c r="FY30" s="50">
        <v>17.64470669</v>
      </c>
      <c r="FZ30" s="50">
        <v>9.5644225200000008</v>
      </c>
      <c r="GA30" s="50">
        <v>16.764292699999999</v>
      </c>
      <c r="GB30" s="50">
        <v>12.077898680000001</v>
      </c>
      <c r="GC30" s="50">
        <v>11.69268355</v>
      </c>
      <c r="GD30" s="50">
        <v>12.489789099999999</v>
      </c>
      <c r="GE30" s="50">
        <v>9.6052533699999998</v>
      </c>
      <c r="GF30" s="50">
        <v>9.4857973900000001</v>
      </c>
    </row>
    <row r="31" spans="2:188" ht="15" customHeight="1" x14ac:dyDescent="0.2">
      <c r="B31" t="s">
        <v>926</v>
      </c>
      <c r="C31" s="50">
        <v>12.040012239999999</v>
      </c>
      <c r="D31" s="50">
        <v>21.675191330000001</v>
      </c>
      <c r="E31" s="50">
        <v>31.877212839999999</v>
      </c>
      <c r="F31" s="50">
        <v>12.07086645</v>
      </c>
      <c r="G31" s="50">
        <v>15.97360797</v>
      </c>
      <c r="H31" s="50">
        <v>15.347731789999999</v>
      </c>
      <c r="I31" s="50">
        <v>22.305601979999999</v>
      </c>
      <c r="J31" s="50">
        <v>23.645069410000001</v>
      </c>
      <c r="K31" s="50">
        <v>26.009099330000002</v>
      </c>
      <c r="L31" s="50">
        <v>28.533784390000001</v>
      </c>
      <c r="M31" s="50">
        <v>27.918718680000001</v>
      </c>
      <c r="N31" s="50">
        <v>34.182175960000002</v>
      </c>
      <c r="O31" s="50">
        <v>29.040436759999999</v>
      </c>
      <c r="P31" s="50">
        <v>29.215435190000001</v>
      </c>
      <c r="Q31" s="50">
        <v>26.427121970000002</v>
      </c>
      <c r="R31" s="50">
        <v>61.623205339999998</v>
      </c>
      <c r="S31" s="50">
        <v>23.88357517</v>
      </c>
      <c r="T31" s="50">
        <v>20.43830152</v>
      </c>
      <c r="U31" s="50">
        <v>25.544475779999999</v>
      </c>
      <c r="V31" s="50">
        <v>92.786245300000004</v>
      </c>
      <c r="W31" s="50">
        <v>117.35548564</v>
      </c>
      <c r="X31" s="50">
        <v>126.28897200999999</v>
      </c>
      <c r="Y31" s="50">
        <v>119.07470905</v>
      </c>
      <c r="Z31" s="50">
        <v>94.182523090000004</v>
      </c>
      <c r="AA31" s="50">
        <v>119.61849187</v>
      </c>
      <c r="AB31" s="50">
        <v>95.289611050000005</v>
      </c>
      <c r="AC31" s="50">
        <v>48.241445499999998</v>
      </c>
      <c r="AD31" s="50">
        <v>90.321867670000003</v>
      </c>
      <c r="AE31" s="50">
        <v>21.090834990000001</v>
      </c>
      <c r="AF31" s="50">
        <v>57.248031300000001</v>
      </c>
      <c r="AG31" s="50">
        <v>43.916446020000002</v>
      </c>
      <c r="AH31" s="50">
        <v>23.35401074</v>
      </c>
      <c r="AI31" s="50">
        <v>22.043003559999999</v>
      </c>
      <c r="AJ31" s="50">
        <v>56.465833809999999</v>
      </c>
      <c r="AK31" s="50">
        <v>64.610940029999995</v>
      </c>
      <c r="AL31" s="50">
        <v>29.63084623</v>
      </c>
      <c r="AM31" s="50">
        <v>43.115086320000003</v>
      </c>
      <c r="AN31" s="50">
        <v>41.413125520000001</v>
      </c>
      <c r="AO31" s="50">
        <v>13.024090149999999</v>
      </c>
      <c r="AP31" s="50">
        <v>51.840535099999997</v>
      </c>
      <c r="AQ31" s="50">
        <v>41.219336480000003</v>
      </c>
      <c r="AR31" s="50">
        <v>29.3018602</v>
      </c>
      <c r="AS31" s="50">
        <v>26.408811409999998</v>
      </c>
      <c r="AT31" s="50">
        <v>57.426485169999999</v>
      </c>
      <c r="AU31" s="50">
        <v>46.182667469999998</v>
      </c>
      <c r="AV31" s="50">
        <v>37.637064389999999</v>
      </c>
      <c r="AW31" s="50">
        <v>63.610225999999997</v>
      </c>
      <c r="AX31" s="50">
        <v>59.398098769999997</v>
      </c>
      <c r="AY31" s="50">
        <v>51.304179179999998</v>
      </c>
      <c r="AZ31" s="50">
        <v>47.14925538</v>
      </c>
      <c r="BA31" s="50">
        <v>23.171563320000001</v>
      </c>
      <c r="BB31" s="50">
        <v>9.8769276500000007</v>
      </c>
      <c r="BC31" s="50">
        <v>15.666875539999999</v>
      </c>
      <c r="BD31" s="50">
        <v>4.02553494</v>
      </c>
      <c r="BE31" s="50">
        <v>9.7976444899999997</v>
      </c>
      <c r="BF31" s="50">
        <v>13.48581184</v>
      </c>
      <c r="BG31" s="50">
        <v>17.644629370000001</v>
      </c>
      <c r="BH31" s="50">
        <v>16.619791599999999</v>
      </c>
      <c r="BI31" s="50">
        <v>43.371846480000002</v>
      </c>
      <c r="BJ31" s="50">
        <v>23.38407097</v>
      </c>
      <c r="BK31" s="50">
        <v>12.737223820000001</v>
      </c>
      <c r="BL31" s="50">
        <v>11.511879950000001</v>
      </c>
      <c r="BM31" s="50">
        <v>14.28511861</v>
      </c>
      <c r="BN31" s="50">
        <v>11.63386272</v>
      </c>
      <c r="BO31" s="50">
        <v>16.59441069</v>
      </c>
      <c r="BP31" s="50">
        <v>18.750420800000001</v>
      </c>
      <c r="BQ31" s="50">
        <v>9.0866576200000004</v>
      </c>
      <c r="BR31" s="50">
        <v>9.8377247899999993</v>
      </c>
      <c r="BS31" s="50">
        <v>6.9691712900000002</v>
      </c>
      <c r="BT31" s="50">
        <v>14.9022776</v>
      </c>
      <c r="BU31" s="50">
        <v>9.1807191600000007</v>
      </c>
      <c r="BV31" s="50">
        <v>5.7340015199999996</v>
      </c>
      <c r="BW31" s="50">
        <v>6.8248701900000004</v>
      </c>
      <c r="BX31" s="50">
        <v>60.572804529999999</v>
      </c>
      <c r="BY31" s="50">
        <v>44.432616459999998</v>
      </c>
      <c r="BZ31" s="50">
        <v>92.705936719999997</v>
      </c>
      <c r="CA31" s="50">
        <v>110.54294702</v>
      </c>
      <c r="CB31" s="50">
        <v>95.918352679999998</v>
      </c>
      <c r="CC31" s="50">
        <v>54.902723250000001</v>
      </c>
      <c r="CD31" s="50">
        <v>114.03652682000001</v>
      </c>
      <c r="CE31" s="50">
        <v>103.72762059</v>
      </c>
      <c r="CF31" s="50">
        <v>94.21221491</v>
      </c>
      <c r="CG31" s="50">
        <v>108.18149674</v>
      </c>
      <c r="CH31" s="50">
        <v>112.76634851999999</v>
      </c>
      <c r="CI31" s="50">
        <v>70.868650790000004</v>
      </c>
      <c r="CJ31" s="50">
        <v>128.22051771</v>
      </c>
      <c r="CK31" s="50">
        <v>158.64012799</v>
      </c>
      <c r="CL31" s="50">
        <v>57.431303880000002</v>
      </c>
      <c r="CM31" s="50">
        <v>102.22784863</v>
      </c>
      <c r="CN31" s="50">
        <v>23.265875810000001</v>
      </c>
      <c r="CO31" s="50">
        <v>19.934611650000001</v>
      </c>
      <c r="CP31" s="50">
        <v>35.857122310000001</v>
      </c>
      <c r="CQ31" s="50">
        <v>40.243539939999998</v>
      </c>
      <c r="CR31" s="50">
        <v>55.128193770000003</v>
      </c>
      <c r="CS31" s="50">
        <v>86.401913730000004</v>
      </c>
      <c r="CT31" s="50">
        <v>75.096356920000005</v>
      </c>
      <c r="CU31" s="50">
        <v>56.125342879999998</v>
      </c>
      <c r="CV31" s="50">
        <v>39.213953199999999</v>
      </c>
      <c r="CW31" s="50">
        <v>80.371735560000005</v>
      </c>
      <c r="CX31" s="50">
        <v>64.887282929999998</v>
      </c>
      <c r="CY31" s="50">
        <v>41.744241889999998</v>
      </c>
      <c r="CZ31" s="50">
        <v>41.38505018</v>
      </c>
      <c r="DA31" s="50">
        <v>52.511459819999999</v>
      </c>
      <c r="DB31" s="50">
        <v>90.98453044</v>
      </c>
      <c r="DC31" s="50">
        <v>23.712263780000001</v>
      </c>
      <c r="DD31" s="50">
        <v>13.076110590000001</v>
      </c>
      <c r="DE31" s="50">
        <v>21.01365264</v>
      </c>
      <c r="DF31" s="50">
        <v>53.96233634</v>
      </c>
      <c r="DG31" s="50">
        <v>10.60797481</v>
      </c>
      <c r="DH31" s="50">
        <v>96.543349480000003</v>
      </c>
      <c r="DI31" s="50">
        <v>56.160123249999998</v>
      </c>
      <c r="DJ31" s="50">
        <v>53.80416675</v>
      </c>
      <c r="DK31" s="50">
        <v>87.879552059999995</v>
      </c>
      <c r="DL31" s="50">
        <v>110.09032522</v>
      </c>
      <c r="DM31" s="50">
        <v>119.54212099</v>
      </c>
      <c r="DN31" s="50">
        <v>145.80815956000001</v>
      </c>
      <c r="DO31" s="50">
        <v>60.747414810000002</v>
      </c>
      <c r="DP31" s="50">
        <v>45.862159490000003</v>
      </c>
      <c r="DQ31" s="50">
        <v>45.766160710000001</v>
      </c>
      <c r="DR31" s="50">
        <v>55.055880819999999</v>
      </c>
      <c r="DS31" s="50">
        <v>57.816639950000003</v>
      </c>
      <c r="DT31" s="50">
        <v>30.726711000000002</v>
      </c>
      <c r="DU31" s="50">
        <v>18.690072199999999</v>
      </c>
      <c r="DV31" s="50">
        <v>250.95402005</v>
      </c>
      <c r="DW31" s="50">
        <v>136.33801964</v>
      </c>
      <c r="DX31" s="50">
        <v>54.15230845</v>
      </c>
      <c r="DY31" s="50">
        <v>36.940566629999999</v>
      </c>
      <c r="DZ31" s="50">
        <v>70.308411930000005</v>
      </c>
      <c r="EA31" s="50">
        <v>43.979013979999998</v>
      </c>
      <c r="EB31" s="50">
        <v>38.835859069999998</v>
      </c>
      <c r="EC31" s="50">
        <v>20.291968570000002</v>
      </c>
      <c r="ED31" s="50">
        <v>49.637539359999998</v>
      </c>
      <c r="EE31" s="50">
        <v>59.037859150000003</v>
      </c>
      <c r="EF31" s="50">
        <v>117.95306975</v>
      </c>
      <c r="EG31" s="50">
        <v>77.59374837</v>
      </c>
      <c r="EH31" s="50">
        <v>112.98222465000001</v>
      </c>
      <c r="EI31" s="50">
        <v>95.628017670000006</v>
      </c>
      <c r="EJ31" s="50">
        <v>90.348415549999999</v>
      </c>
      <c r="EK31" s="50">
        <v>106.3795827</v>
      </c>
      <c r="EL31" s="50">
        <v>70.944899640000003</v>
      </c>
      <c r="EM31" s="50">
        <v>73.613208040000004</v>
      </c>
      <c r="EN31" s="50">
        <v>128.08408421999999</v>
      </c>
      <c r="EO31" s="50">
        <v>154.26749389</v>
      </c>
      <c r="EP31" s="50">
        <v>89.637205859999995</v>
      </c>
      <c r="EQ31" s="50">
        <v>107.90019307999999</v>
      </c>
      <c r="ER31" s="50">
        <v>80.980943440000004</v>
      </c>
      <c r="ES31" s="50">
        <v>86.199401300000005</v>
      </c>
      <c r="ET31" s="50">
        <v>27.189875570000002</v>
      </c>
      <c r="EU31" s="50">
        <v>176.78245733</v>
      </c>
      <c r="EV31" s="50">
        <v>138.24012640000001</v>
      </c>
      <c r="EW31" s="50">
        <v>142.55796321</v>
      </c>
      <c r="EX31" s="50">
        <v>100.87576267999999</v>
      </c>
      <c r="EY31" s="50">
        <v>80.809305260000002</v>
      </c>
      <c r="EZ31" s="50">
        <v>85.390570370000006</v>
      </c>
      <c r="FA31" s="50">
        <v>66.900355379999993</v>
      </c>
      <c r="FB31" s="50">
        <v>59.356440769999999</v>
      </c>
      <c r="FC31" s="50">
        <v>35.51512263</v>
      </c>
      <c r="FD31" s="50">
        <v>241.94838135000001</v>
      </c>
      <c r="FE31" s="50">
        <v>188.41129565</v>
      </c>
      <c r="FF31" s="50">
        <v>46.59980101</v>
      </c>
      <c r="FG31" s="50">
        <v>36.020791670000001</v>
      </c>
      <c r="FH31" s="50">
        <v>66.854222120000003</v>
      </c>
      <c r="FI31" s="50">
        <v>41.522921740000001</v>
      </c>
      <c r="FJ31" s="50">
        <v>93.705067659999997</v>
      </c>
      <c r="FK31" s="50">
        <v>181.02347976999999</v>
      </c>
      <c r="FL31" s="50">
        <v>156.36262558000001</v>
      </c>
      <c r="FM31" s="50">
        <v>154.16564507000001</v>
      </c>
      <c r="FN31" s="50">
        <v>47.559277170000001</v>
      </c>
      <c r="FO31" s="50">
        <v>42.145461580000003</v>
      </c>
      <c r="FP31" s="50">
        <v>73.11875019</v>
      </c>
      <c r="FQ31" s="50">
        <v>20.180264520000001</v>
      </c>
      <c r="FR31" s="50">
        <v>12.725606539999999</v>
      </c>
      <c r="FS31" s="50">
        <v>11.99660227</v>
      </c>
      <c r="FT31" s="50">
        <v>27.754505630000001</v>
      </c>
      <c r="FU31" s="50">
        <v>26.60465189</v>
      </c>
      <c r="FV31" s="50">
        <v>28.542030409999999</v>
      </c>
      <c r="FW31" s="50">
        <v>30.379215169999998</v>
      </c>
      <c r="FX31" s="50">
        <v>99.098473819999995</v>
      </c>
      <c r="FY31" s="50">
        <v>73.933645369999994</v>
      </c>
      <c r="FZ31" s="50">
        <v>69.594195339999999</v>
      </c>
      <c r="GA31" s="50">
        <v>74.223187170000003</v>
      </c>
      <c r="GB31" s="50">
        <v>76.177917530000002</v>
      </c>
      <c r="GC31" s="50">
        <v>59.253875379999997</v>
      </c>
      <c r="GD31" s="50">
        <v>24.378588480000001</v>
      </c>
      <c r="GE31" s="50">
        <v>19.513178669999999</v>
      </c>
      <c r="GF31" s="50">
        <v>67.142027880000001</v>
      </c>
    </row>
    <row r="32" spans="2:188" ht="15" customHeight="1" x14ac:dyDescent="0.2">
      <c r="B32" s="57" t="s">
        <v>929</v>
      </c>
      <c r="C32" s="57">
        <v>1698.7382883299999</v>
      </c>
      <c r="D32" s="57">
        <v>1674.4073092900001</v>
      </c>
      <c r="E32" s="57">
        <v>1717.04764273</v>
      </c>
      <c r="F32" s="57">
        <v>1673.5015060600001</v>
      </c>
      <c r="G32" s="57">
        <v>1629.63400243</v>
      </c>
      <c r="H32" s="57">
        <v>1699.3130237299999</v>
      </c>
      <c r="I32" s="57">
        <v>1731.25449574</v>
      </c>
      <c r="J32" s="57">
        <v>1800.76988878</v>
      </c>
      <c r="K32" s="57">
        <v>1797.6460424300001</v>
      </c>
      <c r="L32" s="57">
        <v>1824.51720449</v>
      </c>
      <c r="M32" s="57">
        <v>1819.24421136</v>
      </c>
      <c r="N32" s="57">
        <v>2023.12741439</v>
      </c>
      <c r="O32" s="57">
        <v>2139.9644847300001</v>
      </c>
      <c r="P32" s="57">
        <v>2184.8041829499998</v>
      </c>
      <c r="Q32" s="57">
        <v>2169.5823758800002</v>
      </c>
      <c r="R32" s="57">
        <v>2183.5745070399998</v>
      </c>
      <c r="S32" s="57">
        <v>2141.1321538100001</v>
      </c>
      <c r="T32" s="57">
        <v>2191.7056643300002</v>
      </c>
      <c r="U32" s="57">
        <v>2200.1713874900001</v>
      </c>
      <c r="V32" s="57">
        <v>2368.5047943999998</v>
      </c>
      <c r="W32" s="57">
        <v>2399.3987179000001</v>
      </c>
      <c r="X32" s="57">
        <v>2314.07998791</v>
      </c>
      <c r="Y32" s="57">
        <v>2352.9975529500002</v>
      </c>
      <c r="Z32" s="57">
        <v>2333.3819970899999</v>
      </c>
      <c r="AA32" s="57">
        <v>2383.3956753000002</v>
      </c>
      <c r="AB32" s="57">
        <v>2293.0193020400002</v>
      </c>
      <c r="AC32" s="57">
        <v>2302.5882807600001</v>
      </c>
      <c r="AD32" s="57">
        <v>2413.56028302</v>
      </c>
      <c r="AE32" s="57">
        <v>2293.6167465799999</v>
      </c>
      <c r="AF32" s="57">
        <v>2331.7389233099998</v>
      </c>
      <c r="AG32" s="57">
        <v>2276.37181723</v>
      </c>
      <c r="AH32" s="57">
        <v>2244.64638311</v>
      </c>
      <c r="AI32" s="57">
        <v>2271.22615584</v>
      </c>
      <c r="AJ32" s="57">
        <v>2296.77362133</v>
      </c>
      <c r="AK32" s="57">
        <v>2265.2181930500001</v>
      </c>
      <c r="AL32" s="57">
        <v>2215.62176052</v>
      </c>
      <c r="AM32" s="57">
        <v>2178.4956808100001</v>
      </c>
      <c r="AN32" s="57">
        <v>2211.1324623300002</v>
      </c>
      <c r="AO32" s="57">
        <v>2194.7556572899998</v>
      </c>
      <c r="AP32" s="57">
        <v>2239.49156593</v>
      </c>
      <c r="AQ32" s="57">
        <v>2201.69126525</v>
      </c>
      <c r="AR32" s="57">
        <v>2243.03752601</v>
      </c>
      <c r="AS32" s="57">
        <v>2201.5878237100001</v>
      </c>
      <c r="AT32" s="57">
        <v>2262.0751361299999</v>
      </c>
      <c r="AU32" s="57">
        <v>2268.2035719</v>
      </c>
      <c r="AV32" s="57">
        <v>2261.0169226500002</v>
      </c>
      <c r="AW32" s="57">
        <v>2336.01369634</v>
      </c>
      <c r="AX32" s="57">
        <v>2364.3960065699998</v>
      </c>
      <c r="AY32" s="57">
        <v>2399.2180747100001</v>
      </c>
      <c r="AZ32" s="57">
        <v>2602.8923043999998</v>
      </c>
      <c r="BA32" s="57">
        <v>2615.1913659299998</v>
      </c>
      <c r="BB32" s="57">
        <v>2689.8458872000001</v>
      </c>
      <c r="BC32" s="57">
        <v>2609.3962693100002</v>
      </c>
      <c r="BD32" s="57">
        <v>2571.0059397599998</v>
      </c>
      <c r="BE32" s="57">
        <v>2615.64127908</v>
      </c>
      <c r="BF32" s="57">
        <v>2615.4194806199998</v>
      </c>
      <c r="BG32" s="57">
        <v>2559.3181442099999</v>
      </c>
      <c r="BH32" s="57">
        <v>2586.96507376</v>
      </c>
      <c r="BI32" s="57">
        <v>2650.4777214699998</v>
      </c>
      <c r="BJ32" s="57">
        <v>2715.7615020399999</v>
      </c>
      <c r="BK32" s="57">
        <v>2687.6000992999998</v>
      </c>
      <c r="BL32" s="57">
        <v>2716.5556415000001</v>
      </c>
      <c r="BM32" s="57">
        <v>2671.0259996200002</v>
      </c>
      <c r="BN32" s="57">
        <v>2590.9109722799999</v>
      </c>
      <c r="BO32" s="57">
        <v>2589.2691072100001</v>
      </c>
      <c r="BP32" s="57">
        <v>2579.29113805</v>
      </c>
      <c r="BQ32" s="57">
        <v>2580.80939167</v>
      </c>
      <c r="BR32" s="57">
        <v>2674.2741254399998</v>
      </c>
      <c r="BS32" s="57">
        <v>2631.5704111199998</v>
      </c>
      <c r="BT32" s="57">
        <v>2624.5187795900001</v>
      </c>
      <c r="BU32" s="57">
        <v>2642.0519469400001</v>
      </c>
      <c r="BV32" s="57">
        <v>2657.7236332799998</v>
      </c>
      <c r="BW32" s="57">
        <v>2652.5876788999999</v>
      </c>
      <c r="BX32" s="57">
        <v>2611.0345654399998</v>
      </c>
      <c r="BY32" s="57">
        <v>2580.19525948</v>
      </c>
      <c r="BZ32" s="57">
        <v>2573.12838014</v>
      </c>
      <c r="CA32" s="57">
        <v>2539.5599189999998</v>
      </c>
      <c r="CB32" s="57">
        <v>2485.29261984</v>
      </c>
      <c r="CC32" s="57">
        <v>2403.5608021399999</v>
      </c>
      <c r="CD32" s="57">
        <v>2423.2147049499999</v>
      </c>
      <c r="CE32" s="57">
        <v>2377.4141032000002</v>
      </c>
      <c r="CF32" s="57">
        <v>2431.5957229599999</v>
      </c>
      <c r="CG32" s="57">
        <v>2446.4096131199999</v>
      </c>
      <c r="CH32" s="57">
        <v>2436.24761769</v>
      </c>
      <c r="CI32" s="57">
        <v>2388.45394244</v>
      </c>
      <c r="CJ32" s="57">
        <v>2326.28028976</v>
      </c>
      <c r="CK32" s="57">
        <v>2367.40875895</v>
      </c>
      <c r="CL32" s="57">
        <v>2261.1328552</v>
      </c>
      <c r="CM32" s="57">
        <v>2316.43210903</v>
      </c>
      <c r="CN32" s="57">
        <v>2276.1938181</v>
      </c>
      <c r="CO32" s="57">
        <v>2266.17376831</v>
      </c>
      <c r="CP32" s="57">
        <v>2304.2500280200002</v>
      </c>
      <c r="CQ32" s="57">
        <v>2290.5898054700001</v>
      </c>
      <c r="CR32" s="57">
        <v>2322.0697642300001</v>
      </c>
      <c r="CS32" s="57">
        <v>2383.5438311500002</v>
      </c>
      <c r="CT32" s="57">
        <v>2345.0892732000002</v>
      </c>
      <c r="CU32" s="57">
        <v>2318.6221510099999</v>
      </c>
      <c r="CV32" s="57">
        <v>2315.5097365299998</v>
      </c>
      <c r="CW32" s="57">
        <v>2327.6731666400001</v>
      </c>
      <c r="CX32" s="57">
        <v>2342.0366398199999</v>
      </c>
      <c r="CY32" s="57">
        <v>2336.3729245599998</v>
      </c>
      <c r="CZ32" s="57">
        <v>2324.51035056</v>
      </c>
      <c r="DA32" s="57">
        <v>2314.6976515400002</v>
      </c>
      <c r="DB32" s="57">
        <v>2361.1911844000001</v>
      </c>
      <c r="DC32" s="57">
        <v>2317.6501710399998</v>
      </c>
      <c r="DD32" s="57">
        <v>2292.5169690100001</v>
      </c>
      <c r="DE32" s="57">
        <v>2285.19197188</v>
      </c>
      <c r="DF32" s="57">
        <v>2327.34526211</v>
      </c>
      <c r="DG32" s="57">
        <v>2282.4496458899998</v>
      </c>
      <c r="DH32" s="57">
        <v>2378.9101055400001</v>
      </c>
      <c r="DI32" s="57">
        <v>2330.05591843</v>
      </c>
      <c r="DJ32" s="57">
        <v>2415.8934323200001</v>
      </c>
      <c r="DK32" s="57">
        <v>2534.83280904</v>
      </c>
      <c r="DL32" s="57">
        <v>2529.09732506</v>
      </c>
      <c r="DM32" s="57">
        <v>2486.15662901</v>
      </c>
      <c r="DN32" s="57">
        <v>2483.2276555200001</v>
      </c>
      <c r="DO32" s="57">
        <v>2422.60245317</v>
      </c>
      <c r="DP32" s="57">
        <v>2402.6579688000002</v>
      </c>
      <c r="DQ32" s="57">
        <v>2444.9470321499998</v>
      </c>
      <c r="DR32" s="57">
        <v>2424.81573398</v>
      </c>
      <c r="DS32" s="57">
        <v>2428.02231966</v>
      </c>
      <c r="DT32" s="57">
        <v>2397.2371072199999</v>
      </c>
      <c r="DU32" s="57">
        <v>2407.3666750900002</v>
      </c>
      <c r="DV32" s="57">
        <v>2683.9651028399999</v>
      </c>
      <c r="DW32" s="57">
        <v>2544.8199168800002</v>
      </c>
      <c r="DX32" s="57">
        <v>2485.02642913</v>
      </c>
      <c r="DY32" s="57">
        <v>2507.3544343100002</v>
      </c>
      <c r="DZ32" s="57">
        <v>2590.4030817299999</v>
      </c>
      <c r="EA32" s="57">
        <v>2584.3462502799998</v>
      </c>
      <c r="EB32" s="57">
        <v>2564.7559162500002</v>
      </c>
      <c r="EC32" s="57">
        <v>2626.1479697200002</v>
      </c>
      <c r="ED32" s="57">
        <v>2701.0731470800001</v>
      </c>
      <c r="EE32" s="57">
        <v>2693.61671217</v>
      </c>
      <c r="EF32" s="57">
        <v>2795.7959151300001</v>
      </c>
      <c r="EG32" s="57">
        <v>2791.9186427899999</v>
      </c>
      <c r="EH32" s="57">
        <v>2912.0850600600002</v>
      </c>
      <c r="EI32" s="57">
        <v>2874.9277122100002</v>
      </c>
      <c r="EJ32" s="57">
        <v>2862.2810825900001</v>
      </c>
      <c r="EK32" s="57">
        <v>2930.2731337099999</v>
      </c>
      <c r="EL32" s="57">
        <v>3095.8267240800001</v>
      </c>
      <c r="EM32" s="57">
        <v>3060.2592723600001</v>
      </c>
      <c r="EN32" s="57">
        <v>3205.9065120199998</v>
      </c>
      <c r="EO32" s="57">
        <v>3173.9756863900002</v>
      </c>
      <c r="EP32" s="57">
        <v>3047.8953598399999</v>
      </c>
      <c r="EQ32" s="57">
        <v>3007.57193078</v>
      </c>
      <c r="ER32" s="57">
        <v>2966.3013780199999</v>
      </c>
      <c r="ES32" s="57">
        <v>2978.1752370700001</v>
      </c>
      <c r="ET32" s="57">
        <v>2856.7909915199998</v>
      </c>
      <c r="EU32" s="57">
        <v>3034.8082767199999</v>
      </c>
      <c r="EV32" s="57">
        <v>2989.7199983999999</v>
      </c>
      <c r="EW32" s="57">
        <v>2981.6630122199999</v>
      </c>
      <c r="EX32" s="57">
        <v>2907.5893383399998</v>
      </c>
      <c r="EY32" s="57">
        <v>2926.3250246500002</v>
      </c>
      <c r="EZ32" s="57">
        <v>2908.9689945300001</v>
      </c>
      <c r="FA32" s="57">
        <v>2957.5080775000001</v>
      </c>
      <c r="FB32" s="57">
        <v>2823.9690254400002</v>
      </c>
      <c r="FC32" s="57">
        <v>2792.36214234</v>
      </c>
      <c r="FD32" s="57">
        <v>3139.5221592600001</v>
      </c>
      <c r="FE32" s="57">
        <v>2954.1921283800002</v>
      </c>
      <c r="FF32" s="57">
        <v>2772.0204469</v>
      </c>
      <c r="FG32" s="57">
        <v>2795.6285263499999</v>
      </c>
      <c r="FH32" s="57">
        <v>2762.5189372700002</v>
      </c>
      <c r="FI32" s="57">
        <v>2741.39392249</v>
      </c>
      <c r="FJ32" s="57">
        <v>2789.1527532199998</v>
      </c>
      <c r="FK32" s="57">
        <v>2887.23073914</v>
      </c>
      <c r="FL32" s="57">
        <v>2780.6174535999999</v>
      </c>
      <c r="FM32" s="57">
        <v>2767.9798506000002</v>
      </c>
      <c r="FN32" s="57">
        <v>2702.5436536500001</v>
      </c>
      <c r="FO32" s="57">
        <v>2694.9354095499998</v>
      </c>
      <c r="FP32" s="57">
        <v>2694.0888789199998</v>
      </c>
      <c r="FQ32" s="57">
        <v>2626.0996990399999</v>
      </c>
      <c r="FR32" s="57">
        <v>2562.06600441</v>
      </c>
      <c r="FS32" s="57">
        <v>2497.6059639999999</v>
      </c>
      <c r="FT32" s="57">
        <v>2591.3021247500001</v>
      </c>
      <c r="FU32" s="57">
        <v>2590.4071214599999</v>
      </c>
      <c r="FV32" s="57">
        <v>2603.2569774899998</v>
      </c>
      <c r="FW32" s="57">
        <v>2613.38787293</v>
      </c>
      <c r="FX32" s="57">
        <v>2689.95269267</v>
      </c>
      <c r="FY32" s="57">
        <v>2617.4910183299999</v>
      </c>
      <c r="FZ32" s="57">
        <v>2627.3690104299999</v>
      </c>
      <c r="GA32" s="57">
        <v>2618.1946848500002</v>
      </c>
      <c r="GB32" s="57">
        <v>2596.8504298799999</v>
      </c>
      <c r="GC32" s="57">
        <v>2533.7447176699998</v>
      </c>
      <c r="GD32" s="57">
        <v>2453.5575189400001</v>
      </c>
      <c r="GE32" s="57">
        <v>2422.5829027200002</v>
      </c>
      <c r="GF32" s="57">
        <v>2514.1229071399998</v>
      </c>
    </row>
    <row r="33" spans="1:193" ht="15" customHeight="1" x14ac:dyDescent="0.2">
      <c r="B33" s="57" t="s">
        <v>930</v>
      </c>
      <c r="C33" s="57">
        <v>28987.199485239998</v>
      </c>
      <c r="D33" s="57">
        <v>28848.891910539998</v>
      </c>
      <c r="E33" s="57">
        <v>28867.20212455</v>
      </c>
      <c r="F33" s="57">
        <v>28538.990692709998</v>
      </c>
      <c r="G33" s="57">
        <v>28307.818100780001</v>
      </c>
      <c r="H33" s="57">
        <v>28414.653714060001</v>
      </c>
      <c r="I33" s="57">
        <v>28476.12522613</v>
      </c>
      <c r="J33" s="57">
        <v>28901.056921169999</v>
      </c>
      <c r="K33" s="57">
        <v>29507.369318249999</v>
      </c>
      <c r="L33" s="57">
        <v>29522.289596760002</v>
      </c>
      <c r="M33" s="57">
        <v>29605.411769859998</v>
      </c>
      <c r="N33" s="57">
        <v>29582.79239169</v>
      </c>
      <c r="O33" s="57">
        <v>29520.466687200002</v>
      </c>
      <c r="P33" s="57">
        <v>29369.956536220001</v>
      </c>
      <c r="Q33" s="57">
        <v>29228.248512670001</v>
      </c>
      <c r="R33" s="57">
        <v>28996.750415940001</v>
      </c>
      <c r="S33" s="57">
        <v>29115.5776983</v>
      </c>
      <c r="T33" s="57">
        <v>29295.6666439</v>
      </c>
      <c r="U33" s="57">
        <v>29134.111099400001</v>
      </c>
      <c r="V33" s="57">
        <v>29757.1566174</v>
      </c>
      <c r="W33" s="57">
        <v>30200.453229039998</v>
      </c>
      <c r="X33" s="57">
        <v>30040.895706750001</v>
      </c>
      <c r="Y33" s="57">
        <v>30274.426684319998</v>
      </c>
      <c r="Z33" s="57">
        <v>30443.900251949999</v>
      </c>
      <c r="AA33" s="57">
        <v>30452.935267249999</v>
      </c>
      <c r="AB33" s="57">
        <v>30368.870335420001</v>
      </c>
      <c r="AC33" s="57">
        <v>30396.813199790002</v>
      </c>
      <c r="AD33" s="57">
        <v>30654.005851080001</v>
      </c>
      <c r="AE33" s="57">
        <v>30378.582954869999</v>
      </c>
      <c r="AF33" s="57">
        <v>30465.86639114</v>
      </c>
      <c r="AG33" s="57">
        <v>30466.325913140001</v>
      </c>
      <c r="AH33" s="57">
        <v>30604.647007209998</v>
      </c>
      <c r="AI33" s="57">
        <v>31476.908366340002</v>
      </c>
      <c r="AJ33" s="57">
        <v>31755.291868519998</v>
      </c>
      <c r="AK33" s="57">
        <v>31753.543661340002</v>
      </c>
      <c r="AL33" s="57">
        <v>31590.47745925</v>
      </c>
      <c r="AM33" s="57">
        <v>31665.96245712</v>
      </c>
      <c r="AN33" s="57">
        <v>31685.774896589999</v>
      </c>
      <c r="AO33" s="57">
        <v>31454.552221009999</v>
      </c>
      <c r="AP33" s="57">
        <v>31623.71695632</v>
      </c>
      <c r="AQ33" s="57">
        <v>31262.28443679</v>
      </c>
      <c r="AR33" s="57">
        <v>31290.267417049999</v>
      </c>
      <c r="AS33" s="57">
        <v>31321.298586780002</v>
      </c>
      <c r="AT33" s="57">
        <v>32159.412183839999</v>
      </c>
      <c r="AU33" s="57">
        <v>32734.826909290001</v>
      </c>
      <c r="AV33" s="57">
        <v>32746.96609863</v>
      </c>
      <c r="AW33" s="57">
        <v>32689.567310300001</v>
      </c>
      <c r="AX33" s="57">
        <v>32716.553698150001</v>
      </c>
      <c r="AY33" s="57">
        <v>32719.886311999999</v>
      </c>
      <c r="AZ33" s="57">
        <v>32620.243117030001</v>
      </c>
      <c r="BA33" s="57">
        <v>32843.696919080001</v>
      </c>
      <c r="BB33" s="57">
        <v>32491.417254709999</v>
      </c>
      <c r="BC33" s="57">
        <v>32160.023215640002</v>
      </c>
      <c r="BD33" s="57">
        <v>32211.277145690001</v>
      </c>
      <c r="BE33" s="57">
        <v>32676.19315304</v>
      </c>
      <c r="BF33" s="57">
        <v>32826.346988769998</v>
      </c>
      <c r="BG33" s="57">
        <v>33313.098279999998</v>
      </c>
      <c r="BH33" s="57">
        <v>34357.656276909998</v>
      </c>
      <c r="BI33" s="57">
        <v>34460.423046399999</v>
      </c>
      <c r="BJ33" s="57">
        <v>34574.965611009997</v>
      </c>
      <c r="BK33" s="57">
        <v>34483.26598253</v>
      </c>
      <c r="BL33" s="57">
        <v>34266.201292719998</v>
      </c>
      <c r="BM33" s="57">
        <v>34068.337391710003</v>
      </c>
      <c r="BN33" s="57">
        <v>33599.316288820002</v>
      </c>
      <c r="BO33" s="57">
        <v>33567.380395120003</v>
      </c>
      <c r="BP33" s="57">
        <v>33754.395370320002</v>
      </c>
      <c r="BQ33" s="57">
        <v>34204.773757529998</v>
      </c>
      <c r="BR33" s="57">
        <v>34823.743207369997</v>
      </c>
      <c r="BS33" s="57">
        <v>35509.977804180002</v>
      </c>
      <c r="BT33" s="57">
        <v>35489.803645630003</v>
      </c>
      <c r="BU33" s="57">
        <v>35353.52661519</v>
      </c>
      <c r="BV33" s="57">
        <v>35505.729339619997</v>
      </c>
      <c r="BW33" s="57">
        <v>35687.385866340002</v>
      </c>
      <c r="BX33" s="57">
        <v>35122.151746620002</v>
      </c>
      <c r="BY33" s="57">
        <v>34946.531200869998</v>
      </c>
      <c r="BZ33" s="57">
        <v>34611.946061199997</v>
      </c>
      <c r="CA33" s="57">
        <v>34659.421506810002</v>
      </c>
      <c r="CB33" s="57">
        <v>34497.504919419996</v>
      </c>
      <c r="CC33" s="57">
        <v>34965.249895649999</v>
      </c>
      <c r="CD33" s="57">
        <v>35549.080436299999</v>
      </c>
      <c r="CE33" s="57">
        <v>36374.848559400001</v>
      </c>
      <c r="CF33" s="57">
        <v>36665.807928900002</v>
      </c>
      <c r="CG33" s="57">
        <v>36693.051055609998</v>
      </c>
      <c r="CH33" s="57">
        <v>36432.678606330002</v>
      </c>
      <c r="CI33" s="57">
        <v>36531.795200319997</v>
      </c>
      <c r="CJ33" s="57">
        <v>35936.830078079998</v>
      </c>
      <c r="CK33" s="57">
        <v>36340.973112469997</v>
      </c>
      <c r="CL33" s="57">
        <v>36249.736679939997</v>
      </c>
      <c r="CM33" s="57">
        <v>36336.044257430003</v>
      </c>
      <c r="CN33" s="57">
        <v>36808.767193059997</v>
      </c>
      <c r="CO33" s="57">
        <v>36882.381562210001</v>
      </c>
      <c r="CP33" s="57">
        <v>37465.383554389999</v>
      </c>
      <c r="CQ33" s="57">
        <v>38456.777148779998</v>
      </c>
      <c r="CR33" s="57">
        <v>38646.19332323</v>
      </c>
      <c r="CS33" s="57">
        <v>38502.837375579998</v>
      </c>
      <c r="CT33" s="57">
        <v>38413.708163130003</v>
      </c>
      <c r="CU33" s="57">
        <v>38578.703916259998</v>
      </c>
      <c r="CV33" s="57">
        <v>38395.530148869999</v>
      </c>
      <c r="CW33" s="57">
        <v>38042.78642466</v>
      </c>
      <c r="CX33" s="57">
        <v>38506.515170430001</v>
      </c>
      <c r="CY33" s="57">
        <v>38360.140711760003</v>
      </c>
      <c r="CZ33" s="57">
        <v>38585.929288740001</v>
      </c>
      <c r="DA33" s="57">
        <v>38878.372426069996</v>
      </c>
      <c r="DB33" s="57">
        <v>39615.49743286</v>
      </c>
      <c r="DC33" s="57">
        <v>40573.000330319999</v>
      </c>
      <c r="DD33" s="57">
        <v>40595.758902759997</v>
      </c>
      <c r="DE33" s="57">
        <v>40437.658722380002</v>
      </c>
      <c r="DF33" s="57">
        <v>40328.14339895</v>
      </c>
      <c r="DG33" s="57">
        <v>40248.399519259998</v>
      </c>
      <c r="DH33" s="57">
        <v>40340.837004840003</v>
      </c>
      <c r="DI33" s="57">
        <v>40644.208127580001</v>
      </c>
      <c r="DJ33" s="57">
        <v>41725.745681920002</v>
      </c>
      <c r="DK33" s="57">
        <v>41604.08701838</v>
      </c>
      <c r="DL33" s="57">
        <v>42099.312495810002</v>
      </c>
      <c r="DM33" s="57">
        <v>42256.981952970003</v>
      </c>
      <c r="DN33" s="57">
        <v>42680.762112600001</v>
      </c>
      <c r="DO33" s="57">
        <v>43186.869341570004</v>
      </c>
      <c r="DP33" s="57">
        <v>43200.018710739998</v>
      </c>
      <c r="DQ33" s="57">
        <v>43471.864977830002</v>
      </c>
      <c r="DR33" s="57">
        <v>43755.134644589998</v>
      </c>
      <c r="DS33" s="57">
        <v>43970.60102283</v>
      </c>
      <c r="DT33" s="57">
        <v>44007.481955969997</v>
      </c>
      <c r="DU33" s="57">
        <v>44198.725509119999</v>
      </c>
      <c r="DV33" s="57">
        <v>44491.470329119998</v>
      </c>
      <c r="DW33" s="57">
        <v>44742.32342701</v>
      </c>
      <c r="DX33" s="57">
        <v>45159.33253516</v>
      </c>
      <c r="DY33" s="57">
        <v>45653.346576529999</v>
      </c>
      <c r="DZ33" s="57">
        <v>46848.092116549997</v>
      </c>
      <c r="EA33" s="57">
        <v>47931.276072300003</v>
      </c>
      <c r="EB33" s="57">
        <v>48033.567561939999</v>
      </c>
      <c r="EC33" s="57">
        <v>48367.922773689999</v>
      </c>
      <c r="ED33" s="57">
        <v>48589.765747539997</v>
      </c>
      <c r="EE33" s="57">
        <v>48855.155990489999</v>
      </c>
      <c r="EF33" s="57">
        <v>48893.428640049999</v>
      </c>
      <c r="EG33" s="57">
        <v>48960.613831570001</v>
      </c>
      <c r="EH33" s="57">
        <v>48751.591977869997</v>
      </c>
      <c r="EI33" s="57">
        <v>48992.33642503</v>
      </c>
      <c r="EJ33" s="57">
        <v>49689.750435069996</v>
      </c>
      <c r="EK33" s="57">
        <v>51325.861931239997</v>
      </c>
      <c r="EL33" s="57">
        <v>53105.458993580003</v>
      </c>
      <c r="EM33" s="57">
        <v>54291.79646415</v>
      </c>
      <c r="EN33" s="57">
        <v>54551.865511069998</v>
      </c>
      <c r="EO33" s="57">
        <v>54489.329626469997</v>
      </c>
      <c r="EP33" s="57">
        <v>54461.471046819999</v>
      </c>
      <c r="EQ33" s="57">
        <v>56232.579430010002</v>
      </c>
      <c r="ER33" s="57">
        <v>54998.709008090002</v>
      </c>
      <c r="ES33" s="57">
        <v>54167.386665190003</v>
      </c>
      <c r="ET33" s="57">
        <v>53366.660246500003</v>
      </c>
      <c r="EU33" s="57">
        <v>53635.160188100002</v>
      </c>
      <c r="EV33" s="57">
        <v>53785.750825900002</v>
      </c>
      <c r="EW33" s="57">
        <v>54436.444770269998</v>
      </c>
      <c r="EX33" s="57">
        <v>56029.423136860001</v>
      </c>
      <c r="EY33" s="57">
        <v>57411.637389410003</v>
      </c>
      <c r="EZ33" s="57">
        <v>57667.72271247</v>
      </c>
      <c r="FA33" s="57">
        <v>57331.345121109996</v>
      </c>
      <c r="FB33" s="57">
        <v>56513.217466030001</v>
      </c>
      <c r="FC33" s="57">
        <v>58342.88149865</v>
      </c>
      <c r="FD33" s="57">
        <v>57455.311492940004</v>
      </c>
      <c r="FE33" s="57">
        <v>56081.915778889997</v>
      </c>
      <c r="FF33" s="57">
        <v>56100.550872599997</v>
      </c>
      <c r="FG33" s="57">
        <v>56072.716548889999</v>
      </c>
      <c r="FH33" s="57">
        <v>56412.69089831</v>
      </c>
      <c r="FI33" s="57">
        <v>56920.029585379998</v>
      </c>
      <c r="FJ33" s="57">
        <v>58158.555352700001</v>
      </c>
      <c r="FK33" s="57">
        <v>59794.886866350003</v>
      </c>
      <c r="FL33" s="57">
        <v>59680.608363120002</v>
      </c>
      <c r="FM33" s="57">
        <v>59940.081049410001</v>
      </c>
      <c r="FN33" s="57">
        <v>60371.891159250001</v>
      </c>
      <c r="FO33" s="57">
        <v>61125.13384052</v>
      </c>
      <c r="FP33" s="57">
        <v>60354.195936190001</v>
      </c>
      <c r="FQ33" s="57">
        <v>60135.577677449997</v>
      </c>
      <c r="FR33" s="57">
        <v>60412.314734549997</v>
      </c>
      <c r="FS33" s="57">
        <v>60259.965840620003</v>
      </c>
      <c r="FT33" s="57">
        <v>60894.820687660002</v>
      </c>
      <c r="FU33" s="57">
        <v>61741.030587059999</v>
      </c>
      <c r="FV33" s="57">
        <v>63130.937361709999</v>
      </c>
      <c r="FW33" s="57">
        <v>64393.189386700004</v>
      </c>
      <c r="FX33" s="57">
        <v>64416.413631310003</v>
      </c>
      <c r="FY33" s="57">
        <v>64420.36945613</v>
      </c>
      <c r="FZ33" s="57">
        <v>64308.079894160001</v>
      </c>
      <c r="GA33" s="57">
        <v>65023.950711110003</v>
      </c>
      <c r="GB33" s="57">
        <v>64074.254726849998</v>
      </c>
      <c r="GC33" s="57">
        <v>64260.473984030003</v>
      </c>
      <c r="GD33" s="57">
        <v>64023.798313029998</v>
      </c>
      <c r="GE33" s="57">
        <v>63943.106673579998</v>
      </c>
      <c r="GF33" s="57">
        <v>64617.91487991</v>
      </c>
    </row>
    <row r="34" spans="1:193" ht="15" customHeight="1" x14ac:dyDescent="0.2"/>
    <row r="35" spans="1:193" ht="15" customHeight="1" x14ac:dyDescent="0.2">
      <c r="B35" t="s">
        <v>931</v>
      </c>
      <c r="GI35" s="51" t="s">
        <v>932</v>
      </c>
      <c r="GJ35" t="s">
        <v>933</v>
      </c>
      <c r="GK35" t="s">
        <v>934</v>
      </c>
    </row>
    <row r="36" spans="1:193" ht="15" customHeight="1" x14ac:dyDescent="0.2">
      <c r="B36" t="s">
        <v>853</v>
      </c>
      <c r="C36" s="50">
        <v>21435.298058780001</v>
      </c>
      <c r="D36" s="50">
        <v>21513.406757519999</v>
      </c>
      <c r="E36" s="50">
        <v>21584.696060499999</v>
      </c>
      <c r="F36" s="50">
        <v>21490.621488339999</v>
      </c>
      <c r="G36" s="50">
        <v>21356.75048423</v>
      </c>
      <c r="H36" s="50">
        <v>21635.186493839999</v>
      </c>
      <c r="I36" s="50">
        <v>21586.618973749999</v>
      </c>
      <c r="J36" s="50">
        <v>21942.879740619999</v>
      </c>
      <c r="K36" s="50">
        <v>22161.226604930001</v>
      </c>
      <c r="L36" s="50">
        <v>22330.605379010001</v>
      </c>
      <c r="M36" s="50">
        <v>22303.90566163</v>
      </c>
      <c r="N36" s="50">
        <v>22215.164390229998</v>
      </c>
      <c r="O36" s="50">
        <v>22425.322995890001</v>
      </c>
      <c r="P36" s="50">
        <v>22506.1326128</v>
      </c>
      <c r="Q36" s="50">
        <v>22848.00272814</v>
      </c>
      <c r="R36" s="50">
        <v>22580.694650369998</v>
      </c>
      <c r="S36" s="50">
        <v>22710.482410770001</v>
      </c>
      <c r="T36" s="50">
        <v>22772.253245790002</v>
      </c>
      <c r="U36" s="50">
        <v>22669.451301900001</v>
      </c>
      <c r="V36" s="50">
        <v>22983.474197359999</v>
      </c>
      <c r="W36" s="50">
        <v>23083.32620435</v>
      </c>
      <c r="X36" s="50">
        <v>23017.205381960001</v>
      </c>
      <c r="Y36" s="50">
        <v>23188.367762220001</v>
      </c>
      <c r="Z36" s="50">
        <v>23252.091289190001</v>
      </c>
      <c r="AA36" s="50">
        <v>23379.381232439999</v>
      </c>
      <c r="AB36" s="50">
        <v>23507.50326877</v>
      </c>
      <c r="AC36" s="50">
        <v>23628.651389210001</v>
      </c>
      <c r="AD36" s="50">
        <v>23684.74872657</v>
      </c>
      <c r="AE36" s="50">
        <v>23681.68564535</v>
      </c>
      <c r="AF36" s="50">
        <v>23553.54705655</v>
      </c>
      <c r="AG36" s="50">
        <v>23355.886605650001</v>
      </c>
      <c r="AH36" s="50">
        <v>23628.779782189999</v>
      </c>
      <c r="AI36" s="50">
        <v>24018.624285509999</v>
      </c>
      <c r="AJ36" s="50">
        <v>24237.32328285</v>
      </c>
      <c r="AK36" s="50">
        <v>24140.815465309999</v>
      </c>
      <c r="AL36" s="50">
        <v>24175.497993019999</v>
      </c>
      <c r="AM36" s="50">
        <v>24292.592855399998</v>
      </c>
      <c r="AN36" s="50">
        <v>24407.339079500001</v>
      </c>
      <c r="AO36" s="50">
        <v>24445.427036519999</v>
      </c>
      <c r="AP36" s="50">
        <v>24426.553285189999</v>
      </c>
      <c r="AQ36" s="50">
        <v>24205.958562489999</v>
      </c>
      <c r="AR36" s="50">
        <v>24177.987034009999</v>
      </c>
      <c r="AS36" s="50">
        <v>24239.261516129998</v>
      </c>
      <c r="AT36" s="50">
        <v>24609.532986440001</v>
      </c>
      <c r="AU36" s="50">
        <v>24851.93329782</v>
      </c>
      <c r="AV36" s="50">
        <v>24856.580483869999</v>
      </c>
      <c r="AW36" s="50">
        <v>24849.489046030001</v>
      </c>
      <c r="AX36" s="50">
        <v>24806.91126194</v>
      </c>
      <c r="AY36" s="50">
        <v>24809.573525780001</v>
      </c>
      <c r="AZ36" s="50">
        <v>25001.009849779999</v>
      </c>
      <c r="BA36" s="50">
        <v>25086.204672920001</v>
      </c>
      <c r="BB36" s="50">
        <v>24918.967419550001</v>
      </c>
      <c r="BC36" s="50">
        <v>24700.64922467</v>
      </c>
      <c r="BD36" s="50">
        <v>24657.744790829998</v>
      </c>
      <c r="BE36" s="50">
        <v>24806.75668079</v>
      </c>
      <c r="BF36" s="50">
        <v>25018.80503304</v>
      </c>
      <c r="BG36" s="50">
        <v>25049.880019159998</v>
      </c>
      <c r="BH36" s="50">
        <v>25304.634630240002</v>
      </c>
      <c r="BI36" s="50">
        <v>25280.843693769999</v>
      </c>
      <c r="BJ36" s="50">
        <v>25464.894509490001</v>
      </c>
      <c r="BK36" s="50">
        <v>25486.93243325</v>
      </c>
      <c r="BL36" s="50">
        <v>25525.630866480002</v>
      </c>
      <c r="BM36" s="50">
        <v>25368.156990169999</v>
      </c>
      <c r="BN36" s="50">
        <v>24993.562494379999</v>
      </c>
      <c r="BO36" s="50">
        <v>24888.536970900001</v>
      </c>
      <c r="BP36" s="50">
        <v>24949.886771810001</v>
      </c>
      <c r="BQ36" s="50">
        <v>25090.47326554</v>
      </c>
      <c r="BR36" s="50">
        <v>25229.70957123</v>
      </c>
      <c r="BS36" s="50">
        <v>25486.614398000002</v>
      </c>
      <c r="BT36" s="50">
        <v>25588.173701169999</v>
      </c>
      <c r="BU36" s="50">
        <v>25492.445746329999</v>
      </c>
      <c r="BV36" s="50">
        <v>25661.873482219999</v>
      </c>
      <c r="BW36" s="50">
        <v>25738.105816259998</v>
      </c>
      <c r="BX36" s="50">
        <v>25502.839478469999</v>
      </c>
      <c r="BY36" s="50">
        <v>25366.643600269999</v>
      </c>
      <c r="BZ36" s="50">
        <v>25222.411302479999</v>
      </c>
      <c r="CA36" s="50">
        <v>25222.514398890002</v>
      </c>
      <c r="CB36" s="50">
        <v>25031.246535130002</v>
      </c>
      <c r="CC36" s="50">
        <v>25029.300130200001</v>
      </c>
      <c r="CD36" s="50">
        <v>25288.305034519999</v>
      </c>
      <c r="CE36" s="50">
        <v>25585.934866830001</v>
      </c>
      <c r="CF36" s="50">
        <v>25835.946312569999</v>
      </c>
      <c r="CG36" s="50">
        <v>25878.695701659999</v>
      </c>
      <c r="CH36" s="50">
        <v>25965.838251879999</v>
      </c>
      <c r="CI36" s="50">
        <v>25907.88066717</v>
      </c>
      <c r="CJ36" s="50">
        <v>25604.267731709999</v>
      </c>
      <c r="CK36" s="50">
        <v>25786.11308227</v>
      </c>
      <c r="CL36" s="50">
        <v>25668.05705462</v>
      </c>
      <c r="CM36" s="50">
        <v>25948.132976770001</v>
      </c>
      <c r="CN36" s="50">
        <v>25962.144648239999</v>
      </c>
      <c r="CO36" s="50">
        <v>26037.346802759999</v>
      </c>
      <c r="CP36" s="50">
        <v>26324.080438379999</v>
      </c>
      <c r="CQ36" s="50">
        <v>26798.73735431</v>
      </c>
      <c r="CR36" s="50">
        <v>26875.7913826</v>
      </c>
      <c r="CS36" s="50">
        <v>26872.715155310001</v>
      </c>
      <c r="CT36" s="50">
        <v>26842.118662010002</v>
      </c>
      <c r="CU36" s="50">
        <v>27011.938936160001</v>
      </c>
      <c r="CV36" s="50">
        <v>27029.99046225</v>
      </c>
      <c r="CW36" s="50">
        <v>27104.056356270001</v>
      </c>
      <c r="CX36" s="50">
        <v>27055.192134919998</v>
      </c>
      <c r="CY36" s="50">
        <v>26983.808963039999</v>
      </c>
      <c r="CZ36" s="50">
        <v>27016.791633510002</v>
      </c>
      <c r="DA36" s="50">
        <v>27104.595466489998</v>
      </c>
      <c r="DB36" s="50">
        <v>27374.08304913</v>
      </c>
      <c r="DC36" s="50">
        <v>27813.841396939999</v>
      </c>
      <c r="DD36" s="50">
        <v>27859.32238388</v>
      </c>
      <c r="DE36" s="50">
        <v>27921.899830890001</v>
      </c>
      <c r="DF36" s="50">
        <v>28072.852817039999</v>
      </c>
      <c r="DG36" s="50">
        <v>28247.190213459999</v>
      </c>
      <c r="DH36" s="50">
        <v>28184.169599690002</v>
      </c>
      <c r="DI36" s="50">
        <v>28278.24707551</v>
      </c>
      <c r="DJ36" s="50">
        <v>28898.29295762</v>
      </c>
      <c r="DK36" s="50">
        <v>28928.456892350001</v>
      </c>
      <c r="DL36" s="50">
        <v>28988.07160385</v>
      </c>
      <c r="DM36" s="50">
        <v>29030.857858250001</v>
      </c>
      <c r="DN36" s="50">
        <v>29015.700525110002</v>
      </c>
      <c r="DO36" s="50">
        <v>29297.707367219999</v>
      </c>
      <c r="DP36" s="50">
        <v>29447.50923444</v>
      </c>
      <c r="DQ36" s="50">
        <v>29524.433363659999</v>
      </c>
      <c r="DR36" s="50">
        <v>29582.959958399999</v>
      </c>
      <c r="DS36" s="50">
        <v>29914.371436289999</v>
      </c>
      <c r="DT36" s="50">
        <v>30166.493389219999</v>
      </c>
      <c r="DU36" s="50">
        <v>30479.197150069998</v>
      </c>
      <c r="DV36" s="50">
        <v>30458.701788130002</v>
      </c>
      <c r="DW36" s="50">
        <v>30532.244272349999</v>
      </c>
      <c r="DX36" s="50">
        <v>30737.957348510001</v>
      </c>
      <c r="DY36" s="50">
        <v>30976.188248350001</v>
      </c>
      <c r="DZ36" s="50">
        <v>31502.059764220001</v>
      </c>
      <c r="EA36" s="50">
        <v>31757.05110194</v>
      </c>
      <c r="EB36" s="50">
        <v>32025.068890170001</v>
      </c>
      <c r="EC36" s="50">
        <v>32298.245112590001</v>
      </c>
      <c r="ED36" s="50">
        <v>32487.431332519998</v>
      </c>
      <c r="EE36" s="50">
        <v>32822.616797260001</v>
      </c>
      <c r="EF36" s="50">
        <v>33028.443044699998</v>
      </c>
      <c r="EG36" s="50">
        <v>33307.463168889997</v>
      </c>
      <c r="EH36" s="50">
        <v>33155.738898980002</v>
      </c>
      <c r="EI36" s="50">
        <v>33356.087725619996</v>
      </c>
      <c r="EJ36" s="50">
        <v>33430.968301089997</v>
      </c>
      <c r="EK36" s="50">
        <v>34022.626152869998</v>
      </c>
      <c r="EL36" s="50">
        <v>34601.675158220001</v>
      </c>
      <c r="EM36" s="50">
        <v>35114.630556659999</v>
      </c>
      <c r="EN36" s="50">
        <v>35522.602201720001</v>
      </c>
      <c r="EO36" s="50">
        <v>35743.694285340003</v>
      </c>
      <c r="EP36" s="50">
        <v>36044.537316989998</v>
      </c>
      <c r="EQ36" s="50">
        <v>37215.564438989997</v>
      </c>
      <c r="ER36" s="50">
        <v>37188.981616669997</v>
      </c>
      <c r="ES36" s="50">
        <v>36413.733128489999</v>
      </c>
      <c r="ET36" s="50">
        <v>35994.692646980002</v>
      </c>
      <c r="EU36" s="50">
        <v>36079.461752490002</v>
      </c>
      <c r="EV36" s="50">
        <v>36274.412938109999</v>
      </c>
      <c r="EW36" s="50">
        <v>36501.578646499998</v>
      </c>
      <c r="EX36" s="50">
        <v>36989.642207899997</v>
      </c>
      <c r="EY36" s="50">
        <v>37623.304984319999</v>
      </c>
      <c r="EZ36" s="50">
        <v>37793.527530990003</v>
      </c>
      <c r="FA36" s="50">
        <v>37871.583717469999</v>
      </c>
      <c r="FB36" s="50">
        <v>37039.623247169999</v>
      </c>
      <c r="FC36" s="50">
        <v>37761.23017879</v>
      </c>
      <c r="FD36" s="50">
        <v>37868.523301349996</v>
      </c>
      <c r="FE36" s="50">
        <v>36980.584158669997</v>
      </c>
      <c r="FF36" s="50">
        <v>37004.292280790003</v>
      </c>
      <c r="FG36" s="50">
        <v>37168.381972520001</v>
      </c>
      <c r="FH36" s="50">
        <v>37193.43804157</v>
      </c>
      <c r="FI36" s="50">
        <v>37556.906890049999</v>
      </c>
      <c r="FJ36" s="50">
        <v>38002.518408019998</v>
      </c>
      <c r="FK36" s="50">
        <v>38601.716450120002</v>
      </c>
      <c r="FL36" s="50">
        <v>38740.299157709997</v>
      </c>
      <c r="FM36" s="50">
        <v>38978.144555810002</v>
      </c>
      <c r="FN36" s="50">
        <v>39103.534095390001</v>
      </c>
      <c r="FO36" s="50">
        <v>39556.67181295</v>
      </c>
      <c r="FP36" s="50">
        <v>39539.629532879997</v>
      </c>
      <c r="FQ36" s="50">
        <v>39650.811238900002</v>
      </c>
      <c r="FR36" s="50">
        <v>39981.923881169998</v>
      </c>
      <c r="FS36" s="50">
        <v>40101.691771190002</v>
      </c>
      <c r="FT36" s="50">
        <v>40204.106495710002</v>
      </c>
      <c r="FU36" s="50">
        <v>40689.045804020003</v>
      </c>
      <c r="FV36" s="50">
        <v>41359.604120609998</v>
      </c>
      <c r="FW36" s="50">
        <v>41863.056848150001</v>
      </c>
      <c r="FX36" s="50">
        <v>41753.838418680003</v>
      </c>
      <c r="FY36" s="50">
        <v>41755.912474880002</v>
      </c>
      <c r="FZ36" s="50">
        <v>41744.497393880003</v>
      </c>
      <c r="GA36" s="50">
        <v>42332.592657579997</v>
      </c>
      <c r="GB36" s="50">
        <v>42111.261096330003</v>
      </c>
      <c r="GC36" s="50">
        <v>42147.768041460004</v>
      </c>
      <c r="GD36" s="50">
        <v>42149.789347619997</v>
      </c>
      <c r="GE36" s="50">
        <v>42201.572337969999</v>
      </c>
      <c r="GF36" s="50">
        <v>42304.611184629997</v>
      </c>
      <c r="GI36" s="58">
        <v>6.5039343914730305E-2</v>
      </c>
      <c r="GJ36" s="38">
        <v>0.96457548576428698</v>
      </c>
      <c r="GK36" s="50">
        <v>20675.963037549998</v>
      </c>
    </row>
    <row r="37" spans="1:193" ht="15" customHeight="1" x14ac:dyDescent="0.2">
      <c r="A37" t="s">
        <v>935</v>
      </c>
      <c r="B37" t="s">
        <v>936</v>
      </c>
      <c r="C37" s="50">
        <v>4540.8991329700002</v>
      </c>
      <c r="D37" s="50">
        <v>4475.7189931399998</v>
      </c>
      <c r="E37" s="50">
        <v>4450.5280424000002</v>
      </c>
      <c r="F37" s="50">
        <v>4425.9098594799998</v>
      </c>
      <c r="G37" s="50">
        <v>4422.2347345400003</v>
      </c>
      <c r="H37" s="50">
        <v>4459.6252326100002</v>
      </c>
      <c r="I37" s="50">
        <v>4535.0189975000003</v>
      </c>
      <c r="J37" s="50">
        <v>4662.3163424000004</v>
      </c>
      <c r="K37" s="50">
        <v>4773.5496632499999</v>
      </c>
      <c r="L37" s="50">
        <v>4732.9930038800003</v>
      </c>
      <c r="M37" s="50">
        <v>4694.6359592899998</v>
      </c>
      <c r="N37" s="50">
        <v>4660.0881130899998</v>
      </c>
      <c r="O37" s="50">
        <v>4667.4714293999996</v>
      </c>
      <c r="P37" s="50">
        <v>4574.8681820700003</v>
      </c>
      <c r="Q37" s="50">
        <v>4791.9834528399997</v>
      </c>
      <c r="R37" s="50">
        <v>4558.3160445900003</v>
      </c>
      <c r="S37" s="50">
        <v>4571.7375523600003</v>
      </c>
      <c r="T37" s="50">
        <v>4506.2365802499999</v>
      </c>
      <c r="U37" s="50">
        <v>4538.8881110900002</v>
      </c>
      <c r="V37" s="50">
        <v>4692.8635991700003</v>
      </c>
      <c r="W37" s="50">
        <v>4763.9673468499996</v>
      </c>
      <c r="X37" s="50">
        <v>4695.7724773399996</v>
      </c>
      <c r="Y37" s="50">
        <v>4558.37598497</v>
      </c>
      <c r="Z37" s="50">
        <v>4524.68377762</v>
      </c>
      <c r="AA37" s="50">
        <v>4611.88421991</v>
      </c>
      <c r="AB37" s="50">
        <v>4577.7792373499997</v>
      </c>
      <c r="AC37" s="50">
        <v>4584.9061965199999</v>
      </c>
      <c r="AD37" s="50">
        <v>4637.5257558399999</v>
      </c>
      <c r="AE37" s="50">
        <v>4692.4981247400001</v>
      </c>
      <c r="AF37" s="50">
        <v>4703.6508982400001</v>
      </c>
      <c r="AG37" s="50">
        <v>4789.0509788099998</v>
      </c>
      <c r="AH37" s="50">
        <v>4939.5260592799996</v>
      </c>
      <c r="AI37" s="50">
        <v>5102.8645613099998</v>
      </c>
      <c r="AJ37" s="50">
        <v>5100.6366964199997</v>
      </c>
      <c r="AK37" s="50">
        <v>5013.8241494699996</v>
      </c>
      <c r="AL37" s="50">
        <v>4998.1567422300004</v>
      </c>
      <c r="AM37" s="50">
        <v>4999.1805280199997</v>
      </c>
      <c r="AN37" s="50">
        <v>4970.7936241999996</v>
      </c>
      <c r="AO37" s="50">
        <v>5015.04016211</v>
      </c>
      <c r="AP37" s="50">
        <v>5006.3500418499998</v>
      </c>
      <c r="AQ37" s="50">
        <v>4957.3174076799996</v>
      </c>
      <c r="AR37" s="50">
        <v>4959.33766173</v>
      </c>
      <c r="AS37" s="50">
        <v>5100.4451136300004</v>
      </c>
      <c r="AT37" s="50">
        <v>5238.0218442900004</v>
      </c>
      <c r="AU37" s="50">
        <v>5456.9885206700001</v>
      </c>
      <c r="AV37" s="50">
        <v>5407.0429870600001</v>
      </c>
      <c r="AW37" s="50">
        <v>5343.1773560000001</v>
      </c>
      <c r="AX37" s="50">
        <v>5353.6243027800001</v>
      </c>
      <c r="AY37" s="50">
        <v>5445.6353932399998</v>
      </c>
      <c r="AZ37" s="50">
        <v>5479.2191966</v>
      </c>
      <c r="BA37" s="50">
        <v>5621.7981981499997</v>
      </c>
      <c r="BB37" s="50">
        <v>5569.3299991000004</v>
      </c>
      <c r="BC37" s="50">
        <v>5565.5345769599999</v>
      </c>
      <c r="BD37" s="50">
        <v>5612.8304127199999</v>
      </c>
      <c r="BE37" s="50">
        <v>5839.5378131099997</v>
      </c>
      <c r="BF37" s="50">
        <v>6035.1915486300004</v>
      </c>
      <c r="BG37" s="50">
        <v>6207.6530323400002</v>
      </c>
      <c r="BH37" s="50">
        <v>6292.0345242100002</v>
      </c>
      <c r="BI37" s="50">
        <v>6290.8765178800004</v>
      </c>
      <c r="BJ37" s="50">
        <v>6369.1964631600003</v>
      </c>
      <c r="BK37" s="50">
        <v>6421.96375549</v>
      </c>
      <c r="BL37" s="50">
        <v>6488.9189326899996</v>
      </c>
      <c r="BM37" s="50">
        <v>6446.6937770000004</v>
      </c>
      <c r="BN37" s="50">
        <v>6435.44065976</v>
      </c>
      <c r="BO37" s="50">
        <v>6546.2491786000001</v>
      </c>
      <c r="BP37" s="50">
        <v>6698.8381977999998</v>
      </c>
      <c r="BQ37" s="50">
        <v>6912.7984054899998</v>
      </c>
      <c r="BR37" s="50">
        <v>7194.2462364800003</v>
      </c>
      <c r="BS37" s="50">
        <v>7545.89848205</v>
      </c>
      <c r="BT37" s="50">
        <v>7672.3328718700004</v>
      </c>
      <c r="BU37" s="50">
        <v>7694.7566524800004</v>
      </c>
      <c r="BV37" s="50">
        <v>7843.3804252500004</v>
      </c>
      <c r="BW37" s="50">
        <v>8011.9553083700002</v>
      </c>
      <c r="BX37" s="50">
        <v>8058.0436696999996</v>
      </c>
      <c r="BY37" s="50">
        <v>8176.3777530799998</v>
      </c>
      <c r="BZ37" s="50">
        <v>8213.5547935400009</v>
      </c>
      <c r="CA37" s="50">
        <v>8331.6310514199995</v>
      </c>
      <c r="CB37" s="50">
        <v>8394.4695578699993</v>
      </c>
      <c r="CC37" s="50">
        <v>8580.0143480900006</v>
      </c>
      <c r="CD37" s="50">
        <v>8988.5561286400007</v>
      </c>
      <c r="CE37" s="50">
        <v>9375.3379752300007</v>
      </c>
      <c r="CF37" s="50">
        <v>9573.5411916600005</v>
      </c>
      <c r="CG37" s="50">
        <v>9693.4253035599995</v>
      </c>
      <c r="CH37" s="50">
        <v>9854.4942013</v>
      </c>
      <c r="CI37" s="50">
        <v>9956.8210894299991</v>
      </c>
      <c r="CJ37" s="50">
        <v>9941.0559225899997</v>
      </c>
      <c r="CK37" s="50">
        <v>10205.999972690001</v>
      </c>
      <c r="CL37" s="50">
        <v>10278.510972620001</v>
      </c>
      <c r="CM37" s="50">
        <v>10717.86394841</v>
      </c>
      <c r="CN37" s="50">
        <v>10898.7361449</v>
      </c>
      <c r="CO37" s="50">
        <v>11134.6194607</v>
      </c>
      <c r="CP37" s="50">
        <v>11555.941515300001</v>
      </c>
      <c r="CQ37" s="50">
        <v>12066.39149858</v>
      </c>
      <c r="CR37" s="50">
        <v>12366.907744059999</v>
      </c>
      <c r="CS37" s="50">
        <v>12481.919351340001</v>
      </c>
      <c r="CT37" s="50">
        <v>12558.268287000001</v>
      </c>
      <c r="CU37" s="50">
        <v>12785.13629466</v>
      </c>
      <c r="CV37" s="50">
        <v>12873.917335980001</v>
      </c>
      <c r="CW37" s="50">
        <v>12980.843100509999</v>
      </c>
      <c r="CX37" s="50">
        <v>13128.558473810001</v>
      </c>
      <c r="CY37" s="50">
        <v>13240.501778559999</v>
      </c>
      <c r="CZ37" s="50">
        <v>13447.215683349999</v>
      </c>
      <c r="DA37" s="50">
        <v>13723.13359148</v>
      </c>
      <c r="DB37" s="50">
        <v>14138.80797971</v>
      </c>
      <c r="DC37" s="50">
        <v>14650.307581700001</v>
      </c>
      <c r="DD37" s="50">
        <v>14838.4826675</v>
      </c>
      <c r="DE37" s="50">
        <v>14969.330886</v>
      </c>
      <c r="DF37" s="50">
        <v>15285.59797784</v>
      </c>
      <c r="DG37" s="50">
        <v>15552.20425741</v>
      </c>
      <c r="DH37" s="50">
        <v>15609.21385878</v>
      </c>
      <c r="DI37" s="50">
        <v>15831.762842</v>
      </c>
      <c r="DJ37" s="50">
        <v>16537.443990160002</v>
      </c>
      <c r="DK37" s="50">
        <v>16765.73108623</v>
      </c>
      <c r="DL37" s="50">
        <v>16879.676704500002</v>
      </c>
      <c r="DM37" s="50">
        <v>17045.930827190001</v>
      </c>
      <c r="DN37" s="50">
        <v>17246.756383479998</v>
      </c>
      <c r="DO37" s="50">
        <v>17587.440835220001</v>
      </c>
      <c r="DP37" s="50">
        <v>17788.276387620001</v>
      </c>
      <c r="DQ37" s="50">
        <v>17925.348781289998</v>
      </c>
      <c r="DR37" s="50">
        <v>18098.893843450001</v>
      </c>
      <c r="DS37" s="50">
        <v>18501.649619380001</v>
      </c>
      <c r="DT37" s="50">
        <v>18812.980523800001</v>
      </c>
      <c r="DU37" s="50">
        <v>19184.17902078</v>
      </c>
      <c r="DV37" s="50">
        <v>19265.356149409999</v>
      </c>
      <c r="DW37" s="50">
        <v>19473.05034491</v>
      </c>
      <c r="DX37" s="50">
        <v>19846.045859239999</v>
      </c>
      <c r="DY37" s="50">
        <v>20184.52690674</v>
      </c>
      <c r="DZ37" s="50">
        <v>20780.456484949998</v>
      </c>
      <c r="EA37" s="50">
        <v>21130.186035580002</v>
      </c>
      <c r="EB37" s="50">
        <v>21471.860922240001</v>
      </c>
      <c r="EC37" s="50">
        <v>21807.234108659999</v>
      </c>
      <c r="ED37" s="50">
        <v>22066.238844349999</v>
      </c>
      <c r="EE37" s="50">
        <v>22444.846223389999</v>
      </c>
      <c r="EF37" s="50">
        <v>22689.922871430001</v>
      </c>
      <c r="EG37" s="50">
        <v>23099.070449260002</v>
      </c>
      <c r="EH37" s="50">
        <v>23177.3897296</v>
      </c>
      <c r="EI37" s="50">
        <v>23472.863947319998</v>
      </c>
      <c r="EJ37" s="50">
        <v>23669.50228461</v>
      </c>
      <c r="EK37" s="50">
        <v>24344.064796430001</v>
      </c>
      <c r="EL37" s="50">
        <v>24983.130465329999</v>
      </c>
      <c r="EM37" s="50">
        <v>25566.753329179999</v>
      </c>
      <c r="EN37" s="50">
        <v>26007.452499790001</v>
      </c>
      <c r="EO37" s="50">
        <v>26337.866411489998</v>
      </c>
      <c r="EP37" s="50">
        <v>26717.111258000001</v>
      </c>
      <c r="EQ37" s="50">
        <v>27944.326145610001</v>
      </c>
      <c r="ER37" s="50">
        <v>27914.04340241</v>
      </c>
      <c r="ES37" s="50">
        <v>27421.67048592</v>
      </c>
      <c r="ET37" s="50">
        <v>27113.79171134</v>
      </c>
      <c r="EU37" s="50">
        <v>27321.624235259998</v>
      </c>
      <c r="EV37" s="50">
        <v>27541.355478559999</v>
      </c>
      <c r="EW37" s="50">
        <v>27864.130944109998</v>
      </c>
      <c r="EX37" s="50">
        <v>28324.480224539999</v>
      </c>
      <c r="EY37" s="50">
        <v>28868.684713099999</v>
      </c>
      <c r="EZ37" s="50">
        <v>29014.723946779999</v>
      </c>
      <c r="FA37" s="50">
        <v>28405.7511137</v>
      </c>
      <c r="FB37" s="50">
        <v>27266.804730709999</v>
      </c>
      <c r="FC37" s="50">
        <v>27611.84689664</v>
      </c>
      <c r="FD37" s="50">
        <v>27372.774738209999</v>
      </c>
      <c r="FE37" s="50">
        <v>26431.503789530001</v>
      </c>
      <c r="FF37" s="50">
        <v>26312.859648739999</v>
      </c>
      <c r="FG37" s="50">
        <v>26467.364167939999</v>
      </c>
      <c r="FH37" s="50">
        <v>26491.801989570002</v>
      </c>
      <c r="FI37" s="50">
        <v>26592.423388340001</v>
      </c>
      <c r="FJ37" s="50">
        <v>26984.34047005</v>
      </c>
      <c r="FK37" s="50">
        <v>27594.061325189999</v>
      </c>
      <c r="FL37" s="50">
        <v>27729.067050289999</v>
      </c>
      <c r="FM37" s="50">
        <v>28061.190431610001</v>
      </c>
      <c r="FN37" s="50">
        <v>28297.45503691</v>
      </c>
      <c r="FO37" s="50">
        <v>28722.057216069999</v>
      </c>
      <c r="FP37" s="50">
        <v>28726.311858609999</v>
      </c>
      <c r="FQ37" s="50">
        <v>28979.21353886</v>
      </c>
      <c r="FR37" s="50">
        <v>29298.753222449999</v>
      </c>
      <c r="FS37" s="50">
        <v>29550.160577210001</v>
      </c>
      <c r="FT37" s="50">
        <v>29692.491141729999</v>
      </c>
      <c r="FU37" s="50">
        <v>30309.18708525</v>
      </c>
      <c r="FV37" s="50">
        <v>30941.414904900001</v>
      </c>
      <c r="FW37" s="50">
        <v>31532.865123849999</v>
      </c>
      <c r="FX37" s="50">
        <v>31415.867939629999</v>
      </c>
      <c r="FY37" s="50">
        <v>31556.06584032</v>
      </c>
      <c r="FZ37" s="50">
        <v>31513.047499069999</v>
      </c>
      <c r="GA37" s="50">
        <v>32088.14021813</v>
      </c>
      <c r="GB37" s="50">
        <v>31855.138275519999</v>
      </c>
      <c r="GC37" s="50">
        <v>31861.02907841</v>
      </c>
      <c r="GD37" s="50">
        <v>31874.736218350001</v>
      </c>
      <c r="GE37" s="50">
        <v>31974.82822702</v>
      </c>
      <c r="GF37" s="50">
        <v>32198.611264349998</v>
      </c>
      <c r="GI37" s="58">
        <v>0.108918486727777</v>
      </c>
      <c r="GJ37" s="38">
        <v>6.0151609500044101</v>
      </c>
      <c r="GK37" s="50">
        <v>27314.239142549999</v>
      </c>
    </row>
    <row r="38" spans="1:193" ht="15" customHeight="1" x14ac:dyDescent="0.2">
      <c r="A38" t="s">
        <v>937</v>
      </c>
      <c r="B38" t="s">
        <v>938</v>
      </c>
      <c r="C38" s="50">
        <v>16793.32421974</v>
      </c>
      <c r="D38" s="50">
        <v>16936.802289560001</v>
      </c>
      <c r="E38" s="50">
        <v>17033.422848490001</v>
      </c>
      <c r="F38" s="50">
        <v>16964.822129640001</v>
      </c>
      <c r="G38" s="50">
        <v>16836.363150379999</v>
      </c>
      <c r="H38" s="50">
        <v>17076.900999469999</v>
      </c>
      <c r="I38" s="50">
        <v>16954.079053279998</v>
      </c>
      <c r="J38" s="50">
        <v>17182.486052839999</v>
      </c>
      <c r="K38" s="50">
        <v>17288.646429240001</v>
      </c>
      <c r="L38" s="50">
        <v>17499.398119109999</v>
      </c>
      <c r="M38" s="50">
        <v>17512.896423130001</v>
      </c>
      <c r="N38" s="50">
        <v>17468.37575929</v>
      </c>
      <c r="O38" s="50">
        <v>17757.82486017</v>
      </c>
      <c r="P38" s="50">
        <v>17931.146797559999</v>
      </c>
      <c r="Q38" s="50">
        <v>18055.904119579998</v>
      </c>
      <c r="R38" s="50">
        <v>18022.26095819</v>
      </c>
      <c r="S38" s="50">
        <v>18138.693246020001</v>
      </c>
      <c r="T38" s="50">
        <v>18265.902619690001</v>
      </c>
      <c r="U38" s="50">
        <v>18130.502086600001</v>
      </c>
      <c r="V38" s="50">
        <v>18290.466666330001</v>
      </c>
      <c r="W38" s="50">
        <v>18319.356435459998</v>
      </c>
      <c r="X38" s="50">
        <v>18321.203243240001</v>
      </c>
      <c r="Y38" s="50">
        <v>18629.9221426</v>
      </c>
      <c r="Z38" s="50">
        <v>18727.40751157</v>
      </c>
      <c r="AA38" s="50">
        <v>18767.497012529999</v>
      </c>
      <c r="AB38" s="50">
        <v>18929.724031419999</v>
      </c>
      <c r="AC38" s="50">
        <v>19043.745192689999</v>
      </c>
      <c r="AD38" s="50">
        <v>19047.222970729999</v>
      </c>
      <c r="AE38" s="50">
        <v>18989.187520610001</v>
      </c>
      <c r="AF38" s="50">
        <v>18849.896158309999</v>
      </c>
      <c r="AG38" s="50">
        <v>18566.835626839998</v>
      </c>
      <c r="AH38" s="50">
        <v>18689.253722910002</v>
      </c>
      <c r="AI38" s="50">
        <v>18915.759724200001</v>
      </c>
      <c r="AJ38" s="50">
        <v>19136.686586430002</v>
      </c>
      <c r="AK38" s="50">
        <v>19126.991315840001</v>
      </c>
      <c r="AL38" s="50">
        <v>19177.341250789999</v>
      </c>
      <c r="AM38" s="50">
        <v>19293.41232738</v>
      </c>
      <c r="AN38" s="50">
        <v>19436.545455300002</v>
      </c>
      <c r="AO38" s="50">
        <v>19430.38687441</v>
      </c>
      <c r="AP38" s="50">
        <v>19420.203243340002</v>
      </c>
      <c r="AQ38" s="50">
        <v>19248.64115481</v>
      </c>
      <c r="AR38" s="50">
        <v>19218.649372280001</v>
      </c>
      <c r="AS38" s="50">
        <v>19138.816402500001</v>
      </c>
      <c r="AT38" s="50">
        <v>19371.511142150001</v>
      </c>
      <c r="AU38" s="50">
        <v>19394.944777150002</v>
      </c>
      <c r="AV38" s="50">
        <v>19449.53749681</v>
      </c>
      <c r="AW38" s="50">
        <v>19506.311690030001</v>
      </c>
      <c r="AX38" s="50">
        <v>19453.286959159999</v>
      </c>
      <c r="AY38" s="50">
        <v>19363.938132539999</v>
      </c>
      <c r="AZ38" s="50">
        <v>19521.79065318</v>
      </c>
      <c r="BA38" s="50">
        <v>19464.406474769999</v>
      </c>
      <c r="BB38" s="50">
        <v>19349.637420449999</v>
      </c>
      <c r="BC38" s="50">
        <v>19135.114647710001</v>
      </c>
      <c r="BD38" s="50">
        <v>19044.914378109999</v>
      </c>
      <c r="BE38" s="50">
        <v>18967.21886768</v>
      </c>
      <c r="BF38" s="50">
        <v>18983.613484410002</v>
      </c>
      <c r="BG38" s="50">
        <v>18842.226986819998</v>
      </c>
      <c r="BH38" s="50">
        <v>19012.60010603</v>
      </c>
      <c r="BI38" s="50">
        <v>18989.96717589</v>
      </c>
      <c r="BJ38" s="50">
        <v>19095.698046329999</v>
      </c>
      <c r="BK38" s="50">
        <v>19064.96867776</v>
      </c>
      <c r="BL38" s="50">
        <v>19036.71193379</v>
      </c>
      <c r="BM38" s="50">
        <v>18921.463213169998</v>
      </c>
      <c r="BN38" s="50">
        <v>18558.12183462</v>
      </c>
      <c r="BO38" s="50">
        <v>18342.287792300001</v>
      </c>
      <c r="BP38" s="50">
        <v>18251.048574010001</v>
      </c>
      <c r="BQ38" s="50">
        <v>18177.67486005</v>
      </c>
      <c r="BR38" s="50">
        <v>18035.463334749998</v>
      </c>
      <c r="BS38" s="50">
        <v>17940.715915950001</v>
      </c>
      <c r="BT38" s="50">
        <v>17915.840829299999</v>
      </c>
      <c r="BU38" s="50">
        <v>17797.68909385</v>
      </c>
      <c r="BV38" s="50">
        <v>17818.493056970001</v>
      </c>
      <c r="BW38" s="50">
        <v>17726.150507890001</v>
      </c>
      <c r="BX38" s="50">
        <v>17444.795808769999</v>
      </c>
      <c r="BY38" s="50">
        <v>17190.265847189999</v>
      </c>
      <c r="BZ38" s="50">
        <v>17008.85650894</v>
      </c>
      <c r="CA38" s="50">
        <v>16890.88334747</v>
      </c>
      <c r="CB38" s="50">
        <v>16636.77697726</v>
      </c>
      <c r="CC38" s="50">
        <v>16449.285782110001</v>
      </c>
      <c r="CD38" s="50">
        <v>16299.74890588</v>
      </c>
      <c r="CE38" s="50">
        <v>16210.5968916</v>
      </c>
      <c r="CF38" s="50">
        <v>16262.40512091</v>
      </c>
      <c r="CG38" s="50">
        <v>16185.2703981</v>
      </c>
      <c r="CH38" s="50">
        <v>16111.344050580001</v>
      </c>
      <c r="CI38" s="50">
        <v>15951.059577739999</v>
      </c>
      <c r="CJ38" s="50">
        <v>15663.211809120001</v>
      </c>
      <c r="CK38" s="50">
        <v>15580.113109579999</v>
      </c>
      <c r="CL38" s="50">
        <v>15389.546082000001</v>
      </c>
      <c r="CM38" s="50">
        <v>15230.26902836</v>
      </c>
      <c r="CN38" s="50">
        <v>15063.408503340001</v>
      </c>
      <c r="CO38" s="50">
        <v>14902.72734206</v>
      </c>
      <c r="CP38" s="50">
        <v>14768.13892308</v>
      </c>
      <c r="CQ38" s="50">
        <v>14732.34585573</v>
      </c>
      <c r="CR38" s="50">
        <v>14508.883638540001</v>
      </c>
      <c r="CS38" s="50">
        <v>14390.795803970001</v>
      </c>
      <c r="CT38" s="50">
        <v>14283.850375010001</v>
      </c>
      <c r="CU38" s="50">
        <v>14226.8026415</v>
      </c>
      <c r="CV38" s="50">
        <v>14156.073126269999</v>
      </c>
      <c r="CW38" s="50">
        <v>14123.21325576</v>
      </c>
      <c r="CX38" s="50">
        <v>13926.63366111</v>
      </c>
      <c r="CY38" s="50">
        <v>13743.30718448</v>
      </c>
      <c r="CZ38" s="50">
        <v>13569.575950160001</v>
      </c>
      <c r="DA38" s="50">
        <v>13381.46187501</v>
      </c>
      <c r="DB38" s="50">
        <v>13235.27506942</v>
      </c>
      <c r="DC38" s="50">
        <v>13163.53381524</v>
      </c>
      <c r="DD38" s="50">
        <v>13020.83971638</v>
      </c>
      <c r="DE38" s="50">
        <v>12952.568944889999</v>
      </c>
      <c r="DF38" s="50">
        <v>12787.254839200001</v>
      </c>
      <c r="DG38" s="50">
        <v>12694.985956050001</v>
      </c>
      <c r="DH38" s="50">
        <v>12574.95574091</v>
      </c>
      <c r="DI38" s="50">
        <v>12446.48423351</v>
      </c>
      <c r="DJ38" s="50">
        <v>12360.84896746</v>
      </c>
      <c r="DK38" s="50">
        <v>12162.725806119999</v>
      </c>
      <c r="DL38" s="50">
        <v>12108.39489935</v>
      </c>
      <c r="DM38" s="50">
        <v>11984.92703106</v>
      </c>
      <c r="DN38" s="50">
        <v>11768.94414163</v>
      </c>
      <c r="DO38" s="50">
        <v>11710.266532</v>
      </c>
      <c r="DP38" s="50">
        <v>11659.232846819999</v>
      </c>
      <c r="DQ38" s="50">
        <v>11599.08458237</v>
      </c>
      <c r="DR38" s="50">
        <v>11484.066114949999</v>
      </c>
      <c r="DS38" s="50">
        <v>11412.72181691</v>
      </c>
      <c r="DT38" s="50">
        <v>11353.51286542</v>
      </c>
      <c r="DU38" s="50">
        <v>11295.01812929</v>
      </c>
      <c r="DV38" s="50">
        <v>11193.34563872</v>
      </c>
      <c r="DW38" s="50">
        <v>11059.193927439999</v>
      </c>
      <c r="DX38" s="50">
        <v>10891.91148927</v>
      </c>
      <c r="DY38" s="50">
        <v>10791.661341610001</v>
      </c>
      <c r="DZ38" s="50">
        <v>10721.603279270001</v>
      </c>
      <c r="EA38" s="50">
        <v>10626.86506636</v>
      </c>
      <c r="EB38" s="50">
        <v>10553.20796793</v>
      </c>
      <c r="EC38" s="50">
        <v>10491.01100393</v>
      </c>
      <c r="ED38" s="50">
        <v>10421.19248817</v>
      </c>
      <c r="EE38" s="50">
        <v>10377.770573870001</v>
      </c>
      <c r="EF38" s="50">
        <v>10338.520173270001</v>
      </c>
      <c r="EG38" s="50">
        <v>10208.392719629999</v>
      </c>
      <c r="EH38" s="50">
        <v>9978.3491693800006</v>
      </c>
      <c r="EI38" s="50">
        <v>9883.2237783</v>
      </c>
      <c r="EJ38" s="50">
        <v>9761.4660164800007</v>
      </c>
      <c r="EK38" s="50">
        <v>9678.5613564399991</v>
      </c>
      <c r="EL38" s="50">
        <v>9618.5446928900001</v>
      </c>
      <c r="EM38" s="50">
        <v>9547.8772274799994</v>
      </c>
      <c r="EN38" s="50">
        <v>9515.1497019300004</v>
      </c>
      <c r="EO38" s="50">
        <v>9405.8278738499994</v>
      </c>
      <c r="EP38" s="50">
        <v>9327.4260589900005</v>
      </c>
      <c r="EQ38" s="50">
        <v>9271.23829338</v>
      </c>
      <c r="ER38" s="50">
        <v>9274.9382142600007</v>
      </c>
      <c r="ES38" s="50">
        <v>8992.0626425699993</v>
      </c>
      <c r="ET38" s="50">
        <v>8880.9009356400002</v>
      </c>
      <c r="EU38" s="50">
        <v>8757.8375172300002</v>
      </c>
      <c r="EV38" s="50">
        <v>8733.0574595500002</v>
      </c>
      <c r="EW38" s="50">
        <v>8637.4477023899999</v>
      </c>
      <c r="EX38" s="50">
        <v>8665.1619833599998</v>
      </c>
      <c r="EY38" s="50">
        <v>8754.6202712199993</v>
      </c>
      <c r="EZ38" s="50">
        <v>8778.8035842099998</v>
      </c>
      <c r="FA38" s="50">
        <v>9465.8326037700008</v>
      </c>
      <c r="FB38" s="50">
        <v>9771.81851646</v>
      </c>
      <c r="FC38" s="50">
        <v>10148.38328215</v>
      </c>
      <c r="FD38" s="50">
        <v>10494.74856314</v>
      </c>
      <c r="FE38" s="50">
        <v>10548.08036914</v>
      </c>
      <c r="FF38" s="50">
        <v>10690.43263205</v>
      </c>
      <c r="FG38" s="50">
        <v>10700.01780458</v>
      </c>
      <c r="FH38" s="50">
        <v>10700.636052</v>
      </c>
      <c r="FI38" s="50">
        <v>10964.483501709999</v>
      </c>
      <c r="FJ38" s="50">
        <v>11018.17793797</v>
      </c>
      <c r="FK38" s="50">
        <v>11007.155124929999</v>
      </c>
      <c r="FL38" s="50">
        <v>11010.732107420001</v>
      </c>
      <c r="FM38" s="50">
        <v>10916.4541242</v>
      </c>
      <c r="FN38" s="50">
        <v>10805.379058480001</v>
      </c>
      <c r="FO38" s="50">
        <v>10833.91459688</v>
      </c>
      <c r="FP38" s="50">
        <v>10812.617674270001</v>
      </c>
      <c r="FQ38" s="50">
        <v>10670.897700039999</v>
      </c>
      <c r="FR38" s="50">
        <v>10682.47065872</v>
      </c>
      <c r="FS38" s="50">
        <v>10550.831193980001</v>
      </c>
      <c r="FT38" s="50">
        <v>10510.915353980001</v>
      </c>
      <c r="FU38" s="50">
        <v>10379.85871877</v>
      </c>
      <c r="FV38" s="50">
        <v>10418.189215709999</v>
      </c>
      <c r="FW38" s="50">
        <v>10330.191724300001</v>
      </c>
      <c r="FX38" s="50">
        <v>10337.97047905</v>
      </c>
      <c r="FY38" s="50">
        <v>10199.846634560001</v>
      </c>
      <c r="FZ38" s="50">
        <v>10231.449894810001</v>
      </c>
      <c r="GA38" s="50">
        <v>10244.45243945</v>
      </c>
      <c r="GB38" s="50">
        <v>10256.12282081</v>
      </c>
      <c r="GC38" s="50">
        <v>10286.73896305</v>
      </c>
      <c r="GD38" s="50">
        <v>10275.05312927</v>
      </c>
      <c r="GE38" s="50">
        <v>10226.74411095</v>
      </c>
      <c r="GF38" s="50">
        <v>10105.999920280001</v>
      </c>
      <c r="GI38" s="58">
        <v>-5.1467171985952097E-2</v>
      </c>
      <c r="GJ38" s="38">
        <v>-0.38927381579673997</v>
      </c>
      <c r="GK38" s="50">
        <v>-6537.2013989300003</v>
      </c>
    </row>
    <row r="39" spans="1:193" ht="15" customHeight="1" x14ac:dyDescent="0.2">
      <c r="B39" t="s">
        <v>939</v>
      </c>
      <c r="C39" s="38">
        <v>0.78344253360458305</v>
      </c>
      <c r="D39" s="38">
        <v>0.78726732964502499</v>
      </c>
      <c r="E39" s="38">
        <v>0.78914351171528296</v>
      </c>
      <c r="F39" s="38">
        <v>0.78940584100112998</v>
      </c>
      <c r="G39" s="38">
        <v>0.78833917935278197</v>
      </c>
      <c r="H39" s="38">
        <v>0.78931147666936696</v>
      </c>
      <c r="I39" s="38">
        <v>0.78539761478611803</v>
      </c>
      <c r="J39" s="38">
        <v>0.78305519858600403</v>
      </c>
      <c r="K39" s="38">
        <v>0.78013039338688706</v>
      </c>
      <c r="L39" s="38">
        <v>0.78365086042668697</v>
      </c>
      <c r="M39" s="38">
        <v>0.78519415786706404</v>
      </c>
      <c r="N39" s="38">
        <v>0.78632664842995303</v>
      </c>
      <c r="O39" s="38">
        <v>0.79186484241161503</v>
      </c>
      <c r="P39" s="38">
        <v>0.79672270247629995</v>
      </c>
      <c r="Q39" s="38">
        <v>0.79026181563529097</v>
      </c>
      <c r="R39" s="38">
        <v>0.79812695035467796</v>
      </c>
      <c r="S39" s="38">
        <v>0.798692556060283</v>
      </c>
      <c r="T39" s="38">
        <v>0.80211222062827203</v>
      </c>
      <c r="U39" s="38">
        <v>0.79977683822812395</v>
      </c>
      <c r="V39" s="38">
        <v>0.79580948072815505</v>
      </c>
      <c r="W39" s="38">
        <v>0.79361857443264705</v>
      </c>
      <c r="X39" s="38">
        <v>0.79597861422392602</v>
      </c>
      <c r="Y39" s="38">
        <v>0.80341671020730798</v>
      </c>
      <c r="Z39" s="38">
        <v>0.805407448244299</v>
      </c>
      <c r="AA39" s="38">
        <v>0.80273711378166002</v>
      </c>
      <c r="AB39" s="38">
        <v>0.80526306069127995</v>
      </c>
      <c r="AC39" s="38">
        <v>0.805959886537846</v>
      </c>
      <c r="AD39" s="38">
        <v>0.80419780638679395</v>
      </c>
      <c r="AE39" s="38">
        <v>0.80185117752961199</v>
      </c>
      <c r="AF39" s="38">
        <v>0.80029967940934998</v>
      </c>
      <c r="AG39" s="38">
        <v>0.79495314994158806</v>
      </c>
      <c r="AH39" s="38">
        <v>0.79095297747862803</v>
      </c>
      <c r="AI39" s="38">
        <v>0.78754551049002197</v>
      </c>
      <c r="AJ39" s="38">
        <v>0.78955445546129499</v>
      </c>
      <c r="AK39" s="38">
        <v>0.79230924669157099</v>
      </c>
      <c r="AL39" s="38">
        <v>0.79325527260397799</v>
      </c>
      <c r="AM39" s="38">
        <v>0.794209677090573</v>
      </c>
      <c r="AN39" s="38">
        <v>0.79634020701687103</v>
      </c>
      <c r="AO39" s="38">
        <v>0.79484751259948005</v>
      </c>
      <c r="AP39" s="38">
        <v>0.79504476200965302</v>
      </c>
      <c r="AQ39" s="38">
        <v>0.79520259877822197</v>
      </c>
      <c r="AR39" s="38">
        <v>0.79488211095679995</v>
      </c>
      <c r="AS39" s="38">
        <v>0.78957918704594598</v>
      </c>
      <c r="AT39" s="38">
        <v>0.78715476448999699</v>
      </c>
      <c r="AU39" s="38">
        <v>0.78041995947459397</v>
      </c>
      <c r="AV39" s="38">
        <v>0.78247036069306697</v>
      </c>
      <c r="AW39" s="38">
        <v>0.78497838140242804</v>
      </c>
      <c r="AX39" s="38">
        <v>0.78418819472322598</v>
      </c>
      <c r="AY39" s="38">
        <v>0.78050266008880198</v>
      </c>
      <c r="AZ39" s="38">
        <v>0.78084008487968304</v>
      </c>
      <c r="BA39" s="38">
        <v>0.77590080797600303</v>
      </c>
      <c r="BB39" s="38">
        <v>0.77650237646963605</v>
      </c>
      <c r="BC39" s="38">
        <v>0.77468063586760405</v>
      </c>
      <c r="BD39" s="38">
        <v>0.77237048804206299</v>
      </c>
      <c r="BE39" s="38">
        <v>0.76459889987827201</v>
      </c>
      <c r="BF39" s="38">
        <v>0.75877378872972201</v>
      </c>
      <c r="BG39" s="38">
        <v>0.75218831277467502</v>
      </c>
      <c r="BH39" s="38">
        <v>0.75134853294064996</v>
      </c>
      <c r="BI39" s="38">
        <v>0.75116034124168596</v>
      </c>
      <c r="BJ39" s="38">
        <v>0.74988325748663998</v>
      </c>
      <c r="BK39" s="38">
        <v>0.74802916073524905</v>
      </c>
      <c r="BL39" s="38">
        <v>0.74578810738773205</v>
      </c>
      <c r="BM39" s="38">
        <v>0.74587457104203303</v>
      </c>
      <c r="BN39" s="38">
        <v>0.742516071440113</v>
      </c>
      <c r="BO39" s="38">
        <v>0.736977340763181</v>
      </c>
      <c r="BP39" s="38">
        <v>0.73150827259990703</v>
      </c>
      <c r="BQ39" s="38">
        <v>0.72448513296940298</v>
      </c>
      <c r="BR39" s="38">
        <v>0.71485021592623699</v>
      </c>
      <c r="BS39" s="38">
        <v>0.70392699617874099</v>
      </c>
      <c r="BT39" s="38">
        <v>0.70016098212123701</v>
      </c>
      <c r="BU39" s="38">
        <v>0.69815541713616203</v>
      </c>
      <c r="BV39" s="38">
        <v>0.694356671554618</v>
      </c>
      <c r="BW39" s="38">
        <v>0.68871231762096297</v>
      </c>
      <c r="BX39" s="38">
        <v>0.68403347099828804</v>
      </c>
      <c r="BY39" s="38">
        <v>0.67767206880326203</v>
      </c>
      <c r="BZ39" s="38">
        <v>0.67435489434222295</v>
      </c>
      <c r="CA39" s="38">
        <v>0.66967484210112505</v>
      </c>
      <c r="CB39" s="38">
        <v>0.66464037074267102</v>
      </c>
      <c r="CC39" s="38">
        <v>0.65720118806927896</v>
      </c>
      <c r="CD39" s="38">
        <v>0.64455679744569305</v>
      </c>
      <c r="CE39" s="38">
        <v>0.63357453913539297</v>
      </c>
      <c r="CF39" s="38">
        <v>0.62944878906943003</v>
      </c>
      <c r="CG39" s="38">
        <v>0.62542836720560802</v>
      </c>
      <c r="CH39" s="38">
        <v>0.62048233892135196</v>
      </c>
      <c r="CI39" s="38">
        <v>0.61568369032797399</v>
      </c>
      <c r="CJ39" s="38">
        <v>0.61174222880514795</v>
      </c>
      <c r="CK39" s="38">
        <v>0.60420556831780003</v>
      </c>
      <c r="CL39" s="38">
        <v>0.59956022574096801</v>
      </c>
      <c r="CM39" s="38">
        <v>0.58695047701485303</v>
      </c>
      <c r="CN39" s="38">
        <v>0.58020663190323796</v>
      </c>
      <c r="CO39" s="38">
        <v>0.57235967454565295</v>
      </c>
      <c r="CP39" s="38">
        <v>0.56101252834451698</v>
      </c>
      <c r="CQ39" s="38">
        <v>0.54974029787118395</v>
      </c>
      <c r="CR39" s="38">
        <v>0.53984954087466896</v>
      </c>
      <c r="CS39" s="38">
        <v>0.53551700007977798</v>
      </c>
      <c r="CT39" s="38">
        <v>0.53214317971204395</v>
      </c>
      <c r="CU39" s="38">
        <v>0.52668572497234001</v>
      </c>
      <c r="CV39" s="38">
        <v>0.52371728158914199</v>
      </c>
      <c r="CW39" s="38">
        <v>0.52107378578752395</v>
      </c>
      <c r="CX39" s="38">
        <v>0.51474902087776897</v>
      </c>
      <c r="CY39" s="38">
        <v>0.50931679820681897</v>
      </c>
      <c r="CZ39" s="38">
        <v>0.50226452253231701</v>
      </c>
      <c r="DA39" s="38">
        <v>0.49369716259199597</v>
      </c>
      <c r="DB39" s="38">
        <v>0.48349656299594801</v>
      </c>
      <c r="DC39" s="38">
        <v>0.47327277190443101</v>
      </c>
      <c r="DD39" s="38">
        <v>0.46737819165027999</v>
      </c>
      <c r="DE39" s="38">
        <v>0.463885660479326</v>
      </c>
      <c r="DF39" s="38">
        <v>0.455502507085359</v>
      </c>
      <c r="DG39" s="38">
        <v>0.44942473428740298</v>
      </c>
      <c r="DH39" s="38">
        <v>0.44617087959363899</v>
      </c>
      <c r="DI39" s="38">
        <v>0.44014341484020503</v>
      </c>
      <c r="DJ39" s="38">
        <v>0.42773630212647701</v>
      </c>
      <c r="DK39" s="38">
        <v>0.420441569053632</v>
      </c>
      <c r="DL39" s="38">
        <v>0.41770266973336201</v>
      </c>
      <c r="DM39" s="38">
        <v>0.412834064001113</v>
      </c>
      <c r="DN39" s="38">
        <v>0.40560606597952797</v>
      </c>
      <c r="DO39" s="38">
        <v>0.39969907492154599</v>
      </c>
      <c r="DP39" s="38">
        <v>0.395932734208436</v>
      </c>
      <c r="DQ39" s="38">
        <v>0.39286391848748098</v>
      </c>
      <c r="DR39" s="38">
        <v>0.38819868367124399</v>
      </c>
      <c r="DS39" s="38">
        <v>0.38151300759289503</v>
      </c>
      <c r="DT39" s="38">
        <v>0.37636170432315402</v>
      </c>
      <c r="DU39" s="38">
        <v>0.37058122212592698</v>
      </c>
      <c r="DV39" s="38">
        <v>0.36749253847326302</v>
      </c>
      <c r="DW39" s="38">
        <v>0.36221359389080998</v>
      </c>
      <c r="DX39" s="38">
        <v>0.35434727707428398</v>
      </c>
      <c r="DY39" s="38">
        <v>0.34838571018126602</v>
      </c>
      <c r="DZ39" s="38">
        <v>0.34034610306490398</v>
      </c>
      <c r="EA39" s="38">
        <v>0.33463009623430701</v>
      </c>
      <c r="EB39" s="38">
        <v>0.32952959458486197</v>
      </c>
      <c r="EC39" s="38">
        <v>0.32481674986857301</v>
      </c>
      <c r="ED39" s="38">
        <v>0.32077612974400799</v>
      </c>
      <c r="EE39" s="38">
        <v>0.31617742844733598</v>
      </c>
      <c r="EF39" s="38">
        <v>0.31301869601537302</v>
      </c>
      <c r="EG39" s="38">
        <v>0.30648964971805198</v>
      </c>
      <c r="EH39" s="38">
        <v>0.30095390724913001</v>
      </c>
      <c r="EI39" s="38">
        <v>0.29629445334228899</v>
      </c>
      <c r="EJ39" s="38">
        <v>0.291988731183767</v>
      </c>
      <c r="EK39" s="38">
        <v>0.28447425877568699</v>
      </c>
      <c r="EL39" s="38">
        <v>0.27797916282689</v>
      </c>
      <c r="EM39" s="38">
        <v>0.27190595703616499</v>
      </c>
      <c r="EN39" s="38">
        <v>0.26786184322581202</v>
      </c>
      <c r="EO39" s="38">
        <v>0.263146495120616</v>
      </c>
      <c r="EP39" s="38">
        <v>0.25877502537932201</v>
      </c>
      <c r="EQ39" s="38">
        <v>0.249122603220998</v>
      </c>
      <c r="ER39" s="38">
        <v>0.249400166690838</v>
      </c>
      <c r="ES39" s="38">
        <v>0.24694152095970201</v>
      </c>
      <c r="ET39" s="38">
        <v>0.24672806690530599</v>
      </c>
      <c r="EU39" s="38">
        <v>0.242737476997577</v>
      </c>
      <c r="EV39" s="38">
        <v>0.240749794474965</v>
      </c>
      <c r="EW39" s="38">
        <v>0.23663216832453901</v>
      </c>
      <c r="EX39" s="38">
        <v>0.234259145699694</v>
      </c>
      <c r="EY39" s="38">
        <v>0.23269142024786499</v>
      </c>
      <c r="EZ39" s="38">
        <v>0.23228325477190601</v>
      </c>
      <c r="FA39" s="38">
        <v>0.24994551784227201</v>
      </c>
      <c r="FB39" s="38">
        <v>0.26382067796023301</v>
      </c>
      <c r="FC39" s="38">
        <v>0.268751394859223</v>
      </c>
      <c r="FD39" s="38">
        <v>0.27713646184787599</v>
      </c>
      <c r="FE39" s="38">
        <v>0.28523292990402999</v>
      </c>
      <c r="FF39" s="38">
        <v>0.28889709742130998</v>
      </c>
      <c r="FG39" s="38">
        <v>0.28787956958930699</v>
      </c>
      <c r="FH39" s="38">
        <v>0.28770225651202802</v>
      </c>
      <c r="FI39" s="38">
        <v>0.29194319792652701</v>
      </c>
      <c r="FJ39" s="38">
        <v>0.289932836020803</v>
      </c>
      <c r="FK39" s="38">
        <v>0.28514677939653599</v>
      </c>
      <c r="FL39" s="38">
        <v>0.28421907798377599</v>
      </c>
      <c r="FM39" s="38">
        <v>0.28006602799087899</v>
      </c>
      <c r="FN39" s="38">
        <v>0.27632742943696897</v>
      </c>
      <c r="FO39" s="38">
        <v>0.27388337037326799</v>
      </c>
      <c r="FP39" s="38">
        <v>0.27346279674367102</v>
      </c>
      <c r="FQ39" s="38">
        <v>0.26912180020092902</v>
      </c>
      <c r="FR39" s="38">
        <v>0.26718250703666202</v>
      </c>
      <c r="FS39" s="38">
        <v>0.26310189740074702</v>
      </c>
      <c r="FT39" s="38">
        <v>0.26143884966331898</v>
      </c>
      <c r="FU39" s="38">
        <v>0.25510204315836998</v>
      </c>
      <c r="FV39" s="38">
        <v>0.25189286593095001</v>
      </c>
      <c r="FW39" s="38">
        <v>0.24676152440971399</v>
      </c>
      <c r="FX39" s="38">
        <v>0.247593296103406</v>
      </c>
      <c r="FY39" s="38">
        <v>0.24427311080068301</v>
      </c>
      <c r="FZ39" s="38">
        <v>0.245096971662426</v>
      </c>
      <c r="GA39" s="38">
        <v>0.24199917359929601</v>
      </c>
      <c r="GB39" s="38">
        <v>0.24354822329706499</v>
      </c>
      <c r="GC39" s="38">
        <v>0.24406367029758499</v>
      </c>
      <c r="GD39" s="38">
        <v>0.24377472078280199</v>
      </c>
      <c r="GE39" s="38">
        <v>0.24233087878928899</v>
      </c>
      <c r="GF39" s="38">
        <v>0.238886486302271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35"/>
  <sheetViews>
    <sheetView zoomScaleNormal="100" workbookViewId="0">
      <pane ySplit="4" topLeftCell="A5" activePane="bottomLeft" state="frozen"/>
      <selection pane="bottomLeft" activeCell="U31" sqref="U31"/>
    </sheetView>
  </sheetViews>
  <sheetFormatPr baseColWidth="10" defaultColWidth="8.6640625" defaultRowHeight="15" x14ac:dyDescent="0.2"/>
  <cols>
    <col min="1" max="1" width="14" customWidth="1"/>
  </cols>
  <sheetData>
    <row r="1" spans="1:5" ht="15" customHeight="1" x14ac:dyDescent="0.2">
      <c r="A1" s="33" t="s">
        <v>940</v>
      </c>
    </row>
    <row r="2" spans="1:5" ht="15" customHeight="1" x14ac:dyDescent="0.2">
      <c r="A2" s="34" t="s">
        <v>941</v>
      </c>
    </row>
    <row r="3" spans="1:5" ht="15" customHeight="1" x14ac:dyDescent="0.2">
      <c r="A3" s="35" t="s">
        <v>942</v>
      </c>
    </row>
    <row r="4" spans="1:5" ht="15" customHeight="1" x14ac:dyDescent="0.2"/>
    <row r="5" spans="1:5" ht="15" customHeight="1" x14ac:dyDescent="0.2">
      <c r="A5" t="s">
        <v>943</v>
      </c>
    </row>
    <row r="6" spans="1:5" ht="15" customHeight="1" x14ac:dyDescent="0.2">
      <c r="A6" t="s">
        <v>944</v>
      </c>
    </row>
    <row r="7" spans="1:5" ht="15" customHeight="1" x14ac:dyDescent="0.2"/>
    <row r="8" spans="1:5" ht="15" customHeight="1" x14ac:dyDescent="0.2">
      <c r="A8" s="36" t="s">
        <v>945</v>
      </c>
      <c r="C8" t="s">
        <v>946</v>
      </c>
      <c r="D8" t="s">
        <v>946</v>
      </c>
      <c r="E8" t="s">
        <v>946</v>
      </c>
    </row>
    <row r="9" spans="1:5" ht="15" customHeight="1" x14ac:dyDescent="0.2">
      <c r="A9" s="36" t="s">
        <v>947</v>
      </c>
      <c r="C9" t="s">
        <v>948</v>
      </c>
      <c r="D9" t="s">
        <v>949</v>
      </c>
      <c r="E9" t="s">
        <v>950</v>
      </c>
    </row>
    <row r="10" spans="1:5" ht="15" customHeight="1" x14ac:dyDescent="0.2">
      <c r="A10" s="36" t="s">
        <v>951</v>
      </c>
      <c r="C10" t="s">
        <v>952</v>
      </c>
      <c r="D10" t="s">
        <v>953</v>
      </c>
      <c r="E10" t="s">
        <v>954</v>
      </c>
    </row>
    <row r="11" spans="1:5" ht="15" customHeight="1" x14ac:dyDescent="0.2">
      <c r="A11" s="36" t="s">
        <v>955</v>
      </c>
      <c r="C11" t="s">
        <v>956</v>
      </c>
      <c r="D11" t="s">
        <v>957</v>
      </c>
      <c r="E11" t="s">
        <v>958</v>
      </c>
    </row>
    <row r="12" spans="1:5" ht="15" customHeight="1" x14ac:dyDescent="0.2">
      <c r="A12" s="36" t="s">
        <v>959</v>
      </c>
      <c r="C12" t="s">
        <v>960</v>
      </c>
      <c r="D12" t="s">
        <v>960</v>
      </c>
      <c r="E12" t="s">
        <v>960</v>
      </c>
    </row>
    <row r="13" spans="1:5" ht="15" customHeight="1" x14ac:dyDescent="0.2">
      <c r="A13" s="36" t="s">
        <v>961</v>
      </c>
      <c r="C13" t="s">
        <v>962</v>
      </c>
      <c r="D13" t="s">
        <v>962</v>
      </c>
      <c r="E13" t="s">
        <v>962</v>
      </c>
    </row>
    <row r="14" spans="1:5" ht="15" customHeight="1" x14ac:dyDescent="0.2">
      <c r="A14" s="36" t="s">
        <v>963</v>
      </c>
      <c r="C14" t="s">
        <v>964</v>
      </c>
      <c r="D14" t="s">
        <v>964</v>
      </c>
      <c r="E14" t="s">
        <v>964</v>
      </c>
    </row>
    <row r="15" spans="1:5" ht="15" customHeight="1" x14ac:dyDescent="0.2">
      <c r="A15" s="36" t="s">
        <v>965</v>
      </c>
      <c r="C15" t="s">
        <v>966</v>
      </c>
      <c r="D15" t="s">
        <v>966</v>
      </c>
      <c r="E15" t="s">
        <v>966</v>
      </c>
    </row>
    <row r="16" spans="1:5" ht="15" customHeight="1" x14ac:dyDescent="0.2">
      <c r="A16" s="36" t="s">
        <v>967</v>
      </c>
      <c r="C16" t="s">
        <v>968</v>
      </c>
      <c r="D16" t="s">
        <v>968</v>
      </c>
      <c r="E16" t="s">
        <v>968</v>
      </c>
    </row>
    <row r="17" spans="1:5" ht="15" customHeight="1" x14ac:dyDescent="0.2">
      <c r="A17" s="36" t="s">
        <v>969</v>
      </c>
      <c r="C17" t="s">
        <v>970</v>
      </c>
      <c r="D17" t="s">
        <v>970</v>
      </c>
      <c r="E17" t="s">
        <v>970</v>
      </c>
    </row>
    <row r="18" spans="1:5" ht="15" customHeight="1" x14ac:dyDescent="0.2"/>
    <row r="19" spans="1:5" ht="15" customHeight="1" x14ac:dyDescent="0.2">
      <c r="A19" s="36" t="s">
        <v>971</v>
      </c>
      <c r="B19" s="36" t="s">
        <v>972</v>
      </c>
      <c r="C19" s="36" t="s">
        <v>973</v>
      </c>
      <c r="D19" s="36" t="s">
        <v>974</v>
      </c>
      <c r="E19" s="36" t="s">
        <v>975</v>
      </c>
    </row>
    <row r="20" spans="1:5" ht="15" customHeight="1" x14ac:dyDescent="0.2">
      <c r="A20" s="59" t="s">
        <v>976</v>
      </c>
      <c r="B20" t="s">
        <v>977</v>
      </c>
      <c r="C20">
        <v>6.71</v>
      </c>
    </row>
    <row r="21" spans="1:5" ht="15" customHeight="1" x14ac:dyDescent="0.2">
      <c r="A21" s="59" t="s">
        <v>978</v>
      </c>
      <c r="B21" t="s">
        <v>979</v>
      </c>
      <c r="C21">
        <v>6.78</v>
      </c>
    </row>
    <row r="22" spans="1:5" ht="15" customHeight="1" x14ac:dyDescent="0.2">
      <c r="A22" s="59" t="s">
        <v>980</v>
      </c>
      <c r="B22" t="s">
        <v>981</v>
      </c>
      <c r="C22">
        <v>6.66</v>
      </c>
    </row>
    <row r="23" spans="1:5" ht="15" customHeight="1" x14ac:dyDescent="0.2">
      <c r="A23" s="59" t="s">
        <v>982</v>
      </c>
      <c r="B23" t="s">
        <v>983</v>
      </c>
      <c r="C23">
        <v>6.56</v>
      </c>
    </row>
    <row r="24" spans="1:5" ht="15" customHeight="1" x14ac:dyDescent="0.2">
      <c r="A24" s="59" t="s">
        <v>984</v>
      </c>
      <c r="B24" t="s">
        <v>985</v>
      </c>
      <c r="C24">
        <v>6.75</v>
      </c>
    </row>
    <row r="25" spans="1:5" ht="15" customHeight="1" x14ac:dyDescent="0.2">
      <c r="A25" s="59" t="s">
        <v>986</v>
      </c>
      <c r="B25" t="s">
        <v>987</v>
      </c>
      <c r="C25">
        <v>6.66</v>
      </c>
    </row>
    <row r="26" spans="1:5" ht="15" customHeight="1" x14ac:dyDescent="0.2">
      <c r="A26" s="59" t="s">
        <v>988</v>
      </c>
      <c r="B26" t="s">
        <v>989</v>
      </c>
      <c r="C26">
        <v>6.72</v>
      </c>
    </row>
    <row r="27" spans="1:5" ht="15" customHeight="1" x14ac:dyDescent="0.2">
      <c r="A27" s="59" t="s">
        <v>990</v>
      </c>
      <c r="B27" t="s">
        <v>991</v>
      </c>
      <c r="C27">
        <v>6.71</v>
      </c>
    </row>
    <row r="28" spans="1:5" ht="15" customHeight="1" x14ac:dyDescent="0.2">
      <c r="A28" s="59" t="s">
        <v>992</v>
      </c>
      <c r="B28" t="s">
        <v>993</v>
      </c>
      <c r="C28">
        <v>6.74</v>
      </c>
    </row>
    <row r="29" spans="1:5" ht="15" customHeight="1" x14ac:dyDescent="0.2">
      <c r="A29" s="59" t="s">
        <v>994</v>
      </c>
      <c r="B29" t="s">
        <v>995</v>
      </c>
      <c r="C29">
        <v>6.7</v>
      </c>
    </row>
    <row r="30" spans="1:5" ht="15" customHeight="1" x14ac:dyDescent="0.2">
      <c r="A30" s="59" t="s">
        <v>996</v>
      </c>
      <c r="B30" t="s">
        <v>997</v>
      </c>
      <c r="C30">
        <v>6.66</v>
      </c>
    </row>
    <row r="31" spans="1:5" ht="15" customHeight="1" x14ac:dyDescent="0.2">
      <c r="A31" s="59" t="s">
        <v>998</v>
      </c>
      <c r="B31" t="s">
        <v>999</v>
      </c>
      <c r="C31">
        <v>6.46</v>
      </c>
    </row>
    <row r="32" spans="1:5" ht="15" customHeight="1" x14ac:dyDescent="0.2">
      <c r="A32" s="59" t="s">
        <v>1000</v>
      </c>
      <c r="B32" t="s">
        <v>1001</v>
      </c>
      <c r="C32">
        <v>6.24</v>
      </c>
    </row>
    <row r="33" spans="1:3" ht="15" customHeight="1" x14ac:dyDescent="0.2">
      <c r="A33" s="59" t="s">
        <v>1002</v>
      </c>
      <c r="B33" t="s">
        <v>1003</v>
      </c>
      <c r="C33">
        <v>6.19</v>
      </c>
    </row>
    <row r="34" spans="1:3" ht="15" customHeight="1" x14ac:dyDescent="0.2">
      <c r="A34" s="59" t="s">
        <v>1004</v>
      </c>
      <c r="B34" t="s">
        <v>1005</v>
      </c>
      <c r="C34">
        <v>6.14</v>
      </c>
    </row>
    <row r="35" spans="1:3" ht="15" customHeight="1" x14ac:dyDescent="0.2">
      <c r="A35" s="59" t="s">
        <v>1006</v>
      </c>
      <c r="B35" t="s">
        <v>1007</v>
      </c>
      <c r="C35">
        <v>6.13</v>
      </c>
    </row>
    <row r="36" spans="1:3" ht="15" customHeight="1" x14ac:dyDescent="0.2">
      <c r="A36" s="59" t="s">
        <v>1008</v>
      </c>
      <c r="B36" t="s">
        <v>1009</v>
      </c>
      <c r="C36">
        <v>6.22</v>
      </c>
    </row>
    <row r="37" spans="1:3" ht="15" customHeight="1" x14ac:dyDescent="0.2">
      <c r="A37" s="59" t="s">
        <v>1010</v>
      </c>
      <c r="B37" t="s">
        <v>1011</v>
      </c>
      <c r="C37">
        <v>6.24</v>
      </c>
    </row>
    <row r="38" spans="1:3" ht="15" customHeight="1" x14ac:dyDescent="0.2">
      <c r="A38" s="59" t="s">
        <v>1012</v>
      </c>
      <c r="B38" t="s">
        <v>1013</v>
      </c>
      <c r="C38">
        <v>6.26</v>
      </c>
    </row>
    <row r="39" spans="1:3" ht="15" customHeight="1" x14ac:dyDescent="0.2">
      <c r="A39" s="59" t="s">
        <v>1014</v>
      </c>
      <c r="B39" t="s">
        <v>1015</v>
      </c>
      <c r="C39">
        <v>6.15</v>
      </c>
    </row>
    <row r="40" spans="1:3" ht="15" customHeight="1" x14ac:dyDescent="0.2">
      <c r="A40" s="59" t="s">
        <v>1016</v>
      </c>
      <c r="B40" t="s">
        <v>1017</v>
      </c>
      <c r="C40">
        <v>6.1</v>
      </c>
    </row>
    <row r="41" spans="1:3" ht="15" customHeight="1" x14ac:dyDescent="0.2">
      <c r="A41" s="59" t="s">
        <v>1018</v>
      </c>
      <c r="B41" t="s">
        <v>1019</v>
      </c>
      <c r="C41">
        <v>5.93</v>
      </c>
    </row>
    <row r="42" spans="1:3" ht="15" customHeight="1" x14ac:dyDescent="0.2">
      <c r="A42" s="59" t="s">
        <v>1020</v>
      </c>
      <c r="B42" t="s">
        <v>1021</v>
      </c>
      <c r="C42">
        <v>5.72</v>
      </c>
    </row>
    <row r="43" spans="1:3" ht="15" customHeight="1" x14ac:dyDescent="0.2">
      <c r="A43" s="59" t="s">
        <v>1022</v>
      </c>
      <c r="B43" t="s">
        <v>1023</v>
      </c>
      <c r="C43">
        <v>5.89</v>
      </c>
    </row>
    <row r="44" spans="1:3" ht="15" customHeight="1" x14ac:dyDescent="0.2">
      <c r="A44" s="59" t="s">
        <v>1024</v>
      </c>
      <c r="B44" t="s">
        <v>1025</v>
      </c>
      <c r="C44">
        <v>5.97</v>
      </c>
    </row>
    <row r="45" spans="1:3" ht="15" customHeight="1" x14ac:dyDescent="0.2">
      <c r="A45" s="59" t="s">
        <v>1026</v>
      </c>
      <c r="B45" t="s">
        <v>1027</v>
      </c>
      <c r="C45">
        <v>6.07</v>
      </c>
    </row>
    <row r="46" spans="1:3" ht="15" customHeight="1" x14ac:dyDescent="0.2">
      <c r="A46" s="59" t="s">
        <v>1028</v>
      </c>
      <c r="B46" t="s">
        <v>1029</v>
      </c>
      <c r="C46">
        <v>6.28</v>
      </c>
    </row>
    <row r="47" spans="1:3" ht="15" customHeight="1" x14ac:dyDescent="0.2">
      <c r="A47" s="59" t="s">
        <v>1030</v>
      </c>
      <c r="B47" t="s">
        <v>1031</v>
      </c>
      <c r="C47">
        <v>6.32</v>
      </c>
    </row>
    <row r="48" spans="1:3" ht="15" customHeight="1" x14ac:dyDescent="0.2">
      <c r="A48" s="59" t="s">
        <v>1032</v>
      </c>
      <c r="B48" t="s">
        <v>1033</v>
      </c>
      <c r="C48">
        <v>6.32</v>
      </c>
    </row>
    <row r="49" spans="1:5" ht="15" customHeight="1" x14ac:dyDescent="0.2">
      <c r="A49" s="59" t="s">
        <v>1034</v>
      </c>
      <c r="B49" t="s">
        <v>1035</v>
      </c>
      <c r="C49">
        <v>6.23</v>
      </c>
    </row>
    <row r="50" spans="1:5" ht="15" customHeight="1" x14ac:dyDescent="0.2">
      <c r="A50" s="59" t="s">
        <v>1036</v>
      </c>
      <c r="B50" t="s">
        <v>1037</v>
      </c>
      <c r="C50">
        <v>6.12</v>
      </c>
    </row>
    <row r="51" spans="1:5" ht="15" customHeight="1" x14ac:dyDescent="0.2">
      <c r="A51" s="59" t="s">
        <v>1038</v>
      </c>
      <c r="B51" t="s">
        <v>1039</v>
      </c>
      <c r="C51">
        <v>5.86</v>
      </c>
    </row>
    <row r="52" spans="1:5" ht="15" customHeight="1" x14ac:dyDescent="0.2">
      <c r="A52" s="59" t="s">
        <v>1040</v>
      </c>
      <c r="B52" t="s">
        <v>1041</v>
      </c>
      <c r="C52">
        <v>5.71</v>
      </c>
    </row>
    <row r="53" spans="1:5" ht="15" customHeight="1" x14ac:dyDescent="0.2">
      <c r="A53" s="59" t="s">
        <v>1042</v>
      </c>
      <c r="B53" t="s">
        <v>1043</v>
      </c>
      <c r="C53">
        <v>5.69</v>
      </c>
    </row>
    <row r="54" spans="1:5" ht="15" customHeight="1" x14ac:dyDescent="0.2">
      <c r="A54" s="59" t="s">
        <v>1044</v>
      </c>
      <c r="B54" t="s">
        <v>1045</v>
      </c>
      <c r="C54">
        <v>5.64</v>
      </c>
    </row>
    <row r="55" spans="1:5" ht="15" customHeight="1" x14ac:dyDescent="0.2">
      <c r="A55" s="59" t="s">
        <v>1046</v>
      </c>
      <c r="B55" t="s">
        <v>1047</v>
      </c>
      <c r="C55">
        <v>5.54</v>
      </c>
    </row>
    <row r="56" spans="1:5" ht="15" customHeight="1" x14ac:dyDescent="0.2">
      <c r="A56" s="59" t="s">
        <v>1048</v>
      </c>
      <c r="B56" t="s">
        <v>1049</v>
      </c>
      <c r="C56">
        <v>5.38</v>
      </c>
      <c r="E56">
        <v>5.16</v>
      </c>
    </row>
    <row r="57" spans="1:5" ht="15" customHeight="1" x14ac:dyDescent="0.2">
      <c r="A57" s="59" t="s">
        <v>1050</v>
      </c>
      <c r="B57" t="s">
        <v>1051</v>
      </c>
      <c r="C57">
        <v>5.19</v>
      </c>
      <c r="E57">
        <v>5.07</v>
      </c>
    </row>
    <row r="58" spans="1:5" ht="15" customHeight="1" x14ac:dyDescent="0.2">
      <c r="A58" s="59" t="s">
        <v>1052</v>
      </c>
      <c r="B58" t="s">
        <v>1053</v>
      </c>
      <c r="C58">
        <v>5.12</v>
      </c>
      <c r="E58">
        <v>5.0199999999999996</v>
      </c>
    </row>
    <row r="59" spans="1:5" ht="15" customHeight="1" x14ac:dyDescent="0.2">
      <c r="A59" s="59" t="s">
        <v>1054</v>
      </c>
      <c r="B59" t="s">
        <v>1055</v>
      </c>
      <c r="C59">
        <v>5.17</v>
      </c>
      <c r="E59">
        <v>5.01</v>
      </c>
    </row>
    <row r="60" spans="1:5" ht="15" customHeight="1" x14ac:dyDescent="0.2">
      <c r="A60" s="59" t="s">
        <v>1056</v>
      </c>
      <c r="B60" t="s">
        <v>1057</v>
      </c>
      <c r="C60">
        <v>5.03</v>
      </c>
      <c r="E60">
        <v>4.9000000000000004</v>
      </c>
    </row>
    <row r="61" spans="1:5" ht="15" customHeight="1" x14ac:dyDescent="0.2">
      <c r="A61" s="59" t="s">
        <v>1058</v>
      </c>
      <c r="B61" t="s">
        <v>1059</v>
      </c>
      <c r="C61">
        <v>4.8499999999999996</v>
      </c>
      <c r="E61">
        <v>4.78</v>
      </c>
    </row>
    <row r="62" spans="1:5" ht="15" customHeight="1" x14ac:dyDescent="0.2">
      <c r="A62" s="59" t="s">
        <v>1060</v>
      </c>
      <c r="B62" t="s">
        <v>1061</v>
      </c>
      <c r="C62">
        <v>4.8499999999999996</v>
      </c>
      <c r="E62">
        <v>4.66</v>
      </c>
    </row>
    <row r="63" spans="1:5" ht="15" customHeight="1" x14ac:dyDescent="0.2">
      <c r="A63" s="59" t="s">
        <v>1062</v>
      </c>
      <c r="B63" t="s">
        <v>1063</v>
      </c>
      <c r="C63">
        <v>4.91</v>
      </c>
      <c r="E63">
        <v>4.67</v>
      </c>
    </row>
    <row r="64" spans="1:5" ht="15" customHeight="1" x14ac:dyDescent="0.2">
      <c r="A64" s="59" t="s">
        <v>1064</v>
      </c>
      <c r="B64" t="s">
        <v>1065</v>
      </c>
      <c r="C64">
        <v>5.03</v>
      </c>
      <c r="E64">
        <v>4.7300000000000004</v>
      </c>
    </row>
    <row r="65" spans="1:5" ht="15" customHeight="1" x14ac:dyDescent="0.2">
      <c r="A65" s="59" t="s">
        <v>1066</v>
      </c>
      <c r="B65" t="s">
        <v>1067</v>
      </c>
      <c r="C65">
        <v>5.08</v>
      </c>
      <c r="E65">
        <v>4.78</v>
      </c>
    </row>
    <row r="66" spans="1:5" ht="15" customHeight="1" x14ac:dyDescent="0.2">
      <c r="A66" s="59" t="s">
        <v>1068</v>
      </c>
      <c r="B66" t="s">
        <v>1069</v>
      </c>
      <c r="C66">
        <v>5.12</v>
      </c>
      <c r="E66">
        <v>4.84</v>
      </c>
    </row>
    <row r="67" spans="1:5" ht="15" customHeight="1" x14ac:dyDescent="0.2">
      <c r="A67" s="59" t="s">
        <v>1070</v>
      </c>
      <c r="B67" t="s">
        <v>1071</v>
      </c>
      <c r="C67">
        <v>5.19</v>
      </c>
      <c r="E67">
        <v>4.8899999999999997</v>
      </c>
    </row>
    <row r="68" spans="1:5" ht="15" customHeight="1" x14ac:dyDescent="0.2">
      <c r="A68" s="59" t="s">
        <v>1072</v>
      </c>
      <c r="B68" t="s">
        <v>1073</v>
      </c>
      <c r="C68">
        <v>5.19</v>
      </c>
      <c r="E68">
        <v>4.8600000000000003</v>
      </c>
    </row>
    <row r="69" spans="1:5" ht="15" customHeight="1" x14ac:dyDescent="0.2">
      <c r="A69" s="59" t="s">
        <v>1074</v>
      </c>
      <c r="B69" t="s">
        <v>1075</v>
      </c>
      <c r="C69">
        <v>5.03</v>
      </c>
      <c r="E69">
        <v>4.83</v>
      </c>
    </row>
    <row r="70" spans="1:5" ht="15" customHeight="1" x14ac:dyDescent="0.2">
      <c r="A70" s="59" t="s">
        <v>1076</v>
      </c>
      <c r="B70" t="s">
        <v>1077</v>
      </c>
      <c r="C70">
        <v>4.9800000000000004</v>
      </c>
      <c r="E70">
        <v>4.75</v>
      </c>
    </row>
    <row r="71" spans="1:5" ht="15" customHeight="1" x14ac:dyDescent="0.2">
      <c r="A71" s="59" t="s">
        <v>1078</v>
      </c>
      <c r="B71" t="s">
        <v>1079</v>
      </c>
      <c r="C71">
        <v>4.95</v>
      </c>
      <c r="E71">
        <v>4.74</v>
      </c>
    </row>
    <row r="72" spans="1:5" ht="15" customHeight="1" x14ac:dyDescent="0.2">
      <c r="A72" s="59" t="s">
        <v>1080</v>
      </c>
      <c r="B72" t="s">
        <v>1081</v>
      </c>
      <c r="C72">
        <v>4.9400000000000004</v>
      </c>
      <c r="E72">
        <v>4.67</v>
      </c>
    </row>
    <row r="73" spans="1:5" ht="15" customHeight="1" x14ac:dyDescent="0.2">
      <c r="A73" s="59" t="s">
        <v>1082</v>
      </c>
      <c r="B73" t="s">
        <v>1083</v>
      </c>
      <c r="C73">
        <v>5.09</v>
      </c>
      <c r="E73">
        <v>4.71</v>
      </c>
    </row>
    <row r="74" spans="1:5" ht="15" customHeight="1" x14ac:dyDescent="0.2">
      <c r="A74" s="59" t="s">
        <v>1084</v>
      </c>
      <c r="B74" t="s">
        <v>1085</v>
      </c>
      <c r="C74">
        <v>5.1100000000000003</v>
      </c>
      <c r="E74">
        <v>4.71</v>
      </c>
    </row>
    <row r="75" spans="1:5" ht="15" customHeight="1" x14ac:dyDescent="0.2">
      <c r="A75" s="59" t="s">
        <v>1086</v>
      </c>
      <c r="B75" t="s">
        <v>1087</v>
      </c>
      <c r="C75">
        <v>4.99</v>
      </c>
      <c r="E75">
        <v>4.67</v>
      </c>
    </row>
    <row r="76" spans="1:5" ht="15" customHeight="1" x14ac:dyDescent="0.2">
      <c r="A76" s="59" t="s">
        <v>1088</v>
      </c>
      <c r="B76" t="s">
        <v>1089</v>
      </c>
      <c r="C76">
        <v>4.97</v>
      </c>
      <c r="E76">
        <v>4.67</v>
      </c>
    </row>
    <row r="77" spans="1:5" ht="15" customHeight="1" x14ac:dyDescent="0.2">
      <c r="A77" s="59" t="s">
        <v>1090</v>
      </c>
      <c r="B77" t="s">
        <v>1091</v>
      </c>
      <c r="C77">
        <v>4.88</v>
      </c>
      <c r="E77">
        <v>4.6399999999999997</v>
      </c>
    </row>
    <row r="78" spans="1:5" ht="15" customHeight="1" x14ac:dyDescent="0.2">
      <c r="A78" s="59" t="s">
        <v>1092</v>
      </c>
      <c r="B78" t="s">
        <v>1093</v>
      </c>
      <c r="C78">
        <v>4.76</v>
      </c>
      <c r="E78">
        <v>4.59</v>
      </c>
    </row>
    <row r="79" spans="1:5" ht="15" customHeight="1" x14ac:dyDescent="0.2">
      <c r="A79" s="59" t="s">
        <v>1094</v>
      </c>
      <c r="B79" t="s">
        <v>1095</v>
      </c>
      <c r="C79">
        <v>4.67</v>
      </c>
      <c r="E79">
        <v>4.43</v>
      </c>
    </row>
    <row r="80" spans="1:5" ht="15" customHeight="1" x14ac:dyDescent="0.2">
      <c r="A80" s="59" t="s">
        <v>1096</v>
      </c>
      <c r="B80" t="s">
        <v>1097</v>
      </c>
      <c r="C80">
        <v>4.62</v>
      </c>
      <c r="E80">
        <v>4.45</v>
      </c>
    </row>
    <row r="81" spans="1:5" ht="15" customHeight="1" x14ac:dyDescent="0.2">
      <c r="A81" s="59" t="s">
        <v>1098</v>
      </c>
      <c r="B81" t="s">
        <v>1099</v>
      </c>
      <c r="C81">
        <v>4.4800000000000004</v>
      </c>
      <c r="E81">
        <v>4.33</v>
      </c>
    </row>
    <row r="82" spans="1:5" ht="15" customHeight="1" x14ac:dyDescent="0.2">
      <c r="A82" s="59" t="s">
        <v>1100</v>
      </c>
      <c r="B82" t="s">
        <v>1101</v>
      </c>
      <c r="C82">
        <v>4.5199999999999996</v>
      </c>
      <c r="E82">
        <v>4.28</v>
      </c>
    </row>
    <row r="83" spans="1:5" ht="15" customHeight="1" x14ac:dyDescent="0.2">
      <c r="A83" s="59" t="s">
        <v>1102</v>
      </c>
      <c r="B83" t="s">
        <v>1103</v>
      </c>
      <c r="C83">
        <v>4.58</v>
      </c>
      <c r="E83">
        <v>4.29</v>
      </c>
    </row>
    <row r="84" spans="1:5" ht="15" customHeight="1" x14ac:dyDescent="0.2">
      <c r="A84" s="59" t="s">
        <v>1104</v>
      </c>
      <c r="B84" t="s">
        <v>1105</v>
      </c>
      <c r="C84">
        <v>4.4000000000000004</v>
      </c>
      <c r="E84">
        <v>4.2</v>
      </c>
    </row>
    <row r="85" spans="1:5" ht="15" customHeight="1" x14ac:dyDescent="0.2">
      <c r="A85" s="59" t="s">
        <v>1106</v>
      </c>
      <c r="B85" t="s">
        <v>1107</v>
      </c>
      <c r="C85">
        <v>4.26</v>
      </c>
      <c r="E85">
        <v>4.1100000000000003</v>
      </c>
    </row>
    <row r="86" spans="1:5" ht="15" customHeight="1" x14ac:dyDescent="0.2">
      <c r="A86" s="59" t="s">
        <v>1108</v>
      </c>
      <c r="B86" t="s">
        <v>1109</v>
      </c>
      <c r="C86">
        <v>4.2300000000000004</v>
      </c>
      <c r="E86">
        <v>4.0599999999999996</v>
      </c>
    </row>
    <row r="87" spans="1:5" ht="15" customHeight="1" x14ac:dyDescent="0.2">
      <c r="A87" s="59" t="s">
        <v>1110</v>
      </c>
      <c r="B87" t="s">
        <v>1111</v>
      </c>
      <c r="C87">
        <v>4.1900000000000004</v>
      </c>
      <c r="E87">
        <v>4.01</v>
      </c>
    </row>
    <row r="88" spans="1:5" ht="15" customHeight="1" x14ac:dyDescent="0.2">
      <c r="A88" s="59" t="s">
        <v>1112</v>
      </c>
      <c r="B88" t="s">
        <v>1113</v>
      </c>
      <c r="C88">
        <v>4.16</v>
      </c>
      <c r="E88">
        <v>3.97</v>
      </c>
    </row>
    <row r="89" spans="1:5" ht="15" customHeight="1" x14ac:dyDescent="0.2">
      <c r="A89" s="59" t="s">
        <v>1114</v>
      </c>
      <c r="B89" t="s">
        <v>1115</v>
      </c>
      <c r="C89">
        <v>4.18</v>
      </c>
      <c r="E89">
        <v>3.96</v>
      </c>
    </row>
    <row r="90" spans="1:5" ht="15" customHeight="1" x14ac:dyDescent="0.2">
      <c r="A90" s="59" t="s">
        <v>1116</v>
      </c>
      <c r="B90" t="s">
        <v>1117</v>
      </c>
      <c r="C90">
        <v>4.25</v>
      </c>
      <c r="E90">
        <v>3.98</v>
      </c>
    </row>
    <row r="91" spans="1:5" ht="15" customHeight="1" x14ac:dyDescent="0.2">
      <c r="A91" s="59" t="s">
        <v>1118</v>
      </c>
      <c r="B91" t="s">
        <v>1119</v>
      </c>
      <c r="C91">
        <v>4.32</v>
      </c>
      <c r="E91">
        <v>4.01</v>
      </c>
    </row>
    <row r="92" spans="1:5" ht="15" customHeight="1" x14ac:dyDescent="0.2">
      <c r="A92" s="59" t="s">
        <v>1120</v>
      </c>
      <c r="B92" t="s">
        <v>1121</v>
      </c>
      <c r="C92">
        <v>4.3499999999999996</v>
      </c>
      <c r="E92">
        <v>4.07</v>
      </c>
    </row>
    <row r="93" spans="1:5" ht="15" customHeight="1" x14ac:dyDescent="0.2">
      <c r="A93" s="59" t="s">
        <v>1122</v>
      </c>
      <c r="B93" t="s">
        <v>1123</v>
      </c>
      <c r="C93">
        <v>4.3099999999999996</v>
      </c>
      <c r="E93">
        <v>4.07</v>
      </c>
    </row>
    <row r="94" spans="1:5" ht="15" customHeight="1" x14ac:dyDescent="0.2">
      <c r="A94" s="59" t="s">
        <v>1124</v>
      </c>
      <c r="B94" t="s">
        <v>1125</v>
      </c>
      <c r="C94">
        <v>4.3899999999999997</v>
      </c>
      <c r="E94">
        <v>4.1100000000000003</v>
      </c>
    </row>
    <row r="95" spans="1:5" ht="15" customHeight="1" x14ac:dyDescent="0.2">
      <c r="A95" s="59" t="s">
        <v>1126</v>
      </c>
      <c r="B95" t="s">
        <v>1127</v>
      </c>
      <c r="C95">
        <v>4.5599999999999996</v>
      </c>
      <c r="E95">
        <v>4.17</v>
      </c>
    </row>
    <row r="96" spans="1:5" ht="15" customHeight="1" x14ac:dyDescent="0.2">
      <c r="A96" s="59" t="s">
        <v>1128</v>
      </c>
      <c r="B96" t="s">
        <v>1129</v>
      </c>
      <c r="C96">
        <v>4.5599999999999996</v>
      </c>
      <c r="E96">
        <v>4.2</v>
      </c>
    </row>
    <row r="97" spans="1:5" ht="15" customHeight="1" x14ac:dyDescent="0.2">
      <c r="A97" s="59" t="s">
        <v>1130</v>
      </c>
      <c r="B97" t="s">
        <v>1131</v>
      </c>
      <c r="C97">
        <v>4.63</v>
      </c>
      <c r="E97">
        <v>4.25</v>
      </c>
    </row>
    <row r="98" spans="1:5" ht="15" customHeight="1" x14ac:dyDescent="0.2">
      <c r="A98" s="59" t="s">
        <v>1132</v>
      </c>
      <c r="B98" t="s">
        <v>1133</v>
      </c>
      <c r="C98">
        <v>4.8</v>
      </c>
      <c r="E98">
        <v>4.3499999999999996</v>
      </c>
    </row>
    <row r="99" spans="1:5" ht="15" customHeight="1" x14ac:dyDescent="0.2">
      <c r="A99" s="59" t="s">
        <v>1134</v>
      </c>
      <c r="B99" t="s">
        <v>1135</v>
      </c>
      <c r="C99">
        <v>4.76</v>
      </c>
      <c r="E99">
        <v>4.4000000000000004</v>
      </c>
    </row>
    <row r="100" spans="1:5" ht="15" customHeight="1" x14ac:dyDescent="0.2">
      <c r="A100" s="59" t="s">
        <v>1136</v>
      </c>
      <c r="B100" t="s">
        <v>1137</v>
      </c>
      <c r="C100">
        <v>4.6900000000000004</v>
      </c>
      <c r="E100">
        <v>4.45</v>
      </c>
    </row>
    <row r="101" spans="1:5" ht="15" customHeight="1" x14ac:dyDescent="0.2">
      <c r="A101" s="59" t="s">
        <v>1138</v>
      </c>
      <c r="B101" t="s">
        <v>1139</v>
      </c>
      <c r="C101">
        <v>4.6500000000000004</v>
      </c>
      <c r="E101">
        <v>4.47</v>
      </c>
    </row>
    <row r="102" spans="1:5" ht="15" customHeight="1" x14ac:dyDescent="0.2">
      <c r="A102" s="59" t="s">
        <v>1140</v>
      </c>
      <c r="B102" t="s">
        <v>1141</v>
      </c>
      <c r="C102">
        <v>4.6100000000000003</v>
      </c>
      <c r="E102">
        <v>4.47</v>
      </c>
    </row>
    <row r="103" spans="1:5" ht="15" customHeight="1" x14ac:dyDescent="0.2">
      <c r="A103" s="59" t="s">
        <v>1142</v>
      </c>
      <c r="B103" t="s">
        <v>1143</v>
      </c>
      <c r="C103">
        <v>4.5599999999999996</v>
      </c>
      <c r="E103">
        <v>4.49</v>
      </c>
    </row>
    <row r="104" spans="1:5" ht="15" customHeight="1" x14ac:dyDescent="0.2">
      <c r="A104" s="59" t="s">
        <v>1144</v>
      </c>
      <c r="B104" t="s">
        <v>1145</v>
      </c>
      <c r="C104">
        <v>4.67</v>
      </c>
      <c r="E104">
        <v>4.51</v>
      </c>
    </row>
    <row r="105" spans="1:5" ht="15" customHeight="1" x14ac:dyDescent="0.2">
      <c r="A105" s="59" t="s">
        <v>1146</v>
      </c>
      <c r="B105" t="s">
        <v>1147</v>
      </c>
      <c r="C105">
        <v>4.78</v>
      </c>
      <c r="E105">
        <v>4.6100000000000003</v>
      </c>
    </row>
    <row r="106" spans="1:5" ht="15" customHeight="1" x14ac:dyDescent="0.2">
      <c r="A106" s="59" t="s">
        <v>1148</v>
      </c>
      <c r="B106" t="s">
        <v>1149</v>
      </c>
      <c r="C106">
        <v>4.76</v>
      </c>
      <c r="E106">
        <v>4.62</v>
      </c>
    </row>
    <row r="107" spans="1:5" ht="15" customHeight="1" x14ac:dyDescent="0.2">
      <c r="A107" s="59" t="s">
        <v>1150</v>
      </c>
      <c r="B107" t="s">
        <v>1151</v>
      </c>
      <c r="C107">
        <v>4.8099999999999996</v>
      </c>
      <c r="E107">
        <v>4.67</v>
      </c>
    </row>
    <row r="108" spans="1:5" ht="15" customHeight="1" x14ac:dyDescent="0.2">
      <c r="A108" s="59" t="s">
        <v>1152</v>
      </c>
      <c r="B108" t="s">
        <v>1153</v>
      </c>
      <c r="C108">
        <v>4.8499999999999996</v>
      </c>
      <c r="E108">
        <v>4.75</v>
      </c>
    </row>
    <row r="109" spans="1:5" ht="15" customHeight="1" x14ac:dyDescent="0.2">
      <c r="A109" s="59" t="s">
        <v>1154</v>
      </c>
      <c r="B109" t="s">
        <v>1155</v>
      </c>
      <c r="C109">
        <v>5.03</v>
      </c>
      <c r="E109">
        <v>4.82</v>
      </c>
    </row>
    <row r="110" spans="1:5" ht="15" customHeight="1" x14ac:dyDescent="0.2">
      <c r="A110" s="59" t="s">
        <v>1156</v>
      </c>
      <c r="B110" t="s">
        <v>1157</v>
      </c>
      <c r="C110">
        <v>5.16</v>
      </c>
      <c r="E110">
        <v>4.91</v>
      </c>
    </row>
    <row r="111" spans="1:5" ht="15" customHeight="1" x14ac:dyDescent="0.2">
      <c r="A111" s="59" t="s">
        <v>1158</v>
      </c>
      <c r="B111" t="s">
        <v>1159</v>
      </c>
      <c r="C111">
        <v>5.16</v>
      </c>
      <c r="E111">
        <v>4.91</v>
      </c>
    </row>
    <row r="112" spans="1:5" ht="15" customHeight="1" x14ac:dyDescent="0.2">
      <c r="A112" s="59" t="s">
        <v>1160</v>
      </c>
      <c r="B112" t="s">
        <v>1161</v>
      </c>
      <c r="C112">
        <v>5.08</v>
      </c>
      <c r="E112">
        <v>5.0199999999999996</v>
      </c>
    </row>
    <row r="113" spans="1:5" ht="15" customHeight="1" x14ac:dyDescent="0.2">
      <c r="A113" s="59" t="s">
        <v>1162</v>
      </c>
      <c r="B113" t="s">
        <v>1163</v>
      </c>
      <c r="C113">
        <v>5.08</v>
      </c>
      <c r="E113">
        <v>5.12</v>
      </c>
    </row>
    <row r="114" spans="1:5" ht="15" customHeight="1" x14ac:dyDescent="0.2">
      <c r="A114" s="59" t="s">
        <v>1164</v>
      </c>
      <c r="B114" t="s">
        <v>1165</v>
      </c>
      <c r="C114">
        <v>5.0199999999999996</v>
      </c>
      <c r="E114">
        <v>5.1100000000000003</v>
      </c>
    </row>
    <row r="115" spans="1:5" ht="15" customHeight="1" x14ac:dyDescent="0.2">
      <c r="A115" s="59" t="s">
        <v>1166</v>
      </c>
      <c r="B115" t="s">
        <v>1167</v>
      </c>
      <c r="C115">
        <v>5.01</v>
      </c>
      <c r="E115">
        <v>5.19</v>
      </c>
    </row>
    <row r="116" spans="1:5" ht="15" customHeight="1" x14ac:dyDescent="0.2">
      <c r="A116" s="59" t="s">
        <v>1168</v>
      </c>
      <c r="B116" t="s">
        <v>1169</v>
      </c>
      <c r="C116">
        <v>5.0599999999999996</v>
      </c>
      <c r="E116">
        <v>5.14</v>
      </c>
    </row>
    <row r="117" spans="1:5" ht="15" customHeight="1" x14ac:dyDescent="0.2">
      <c r="A117" s="59" t="s">
        <v>1170</v>
      </c>
      <c r="B117" t="s">
        <v>1171</v>
      </c>
      <c r="C117">
        <v>4.8899999999999997</v>
      </c>
      <c r="E117">
        <v>5.12</v>
      </c>
    </row>
    <row r="118" spans="1:5" ht="15" customHeight="1" x14ac:dyDescent="0.2">
      <c r="A118" s="59" t="s">
        <v>1172</v>
      </c>
      <c r="B118" t="s">
        <v>1173</v>
      </c>
      <c r="C118">
        <v>4.88</v>
      </c>
      <c r="E118">
        <v>5.1100000000000003</v>
      </c>
    </row>
    <row r="119" spans="1:5" ht="15" customHeight="1" x14ac:dyDescent="0.2">
      <c r="A119" s="59" t="s">
        <v>1174</v>
      </c>
      <c r="B119" t="s">
        <v>1175</v>
      </c>
      <c r="C119">
        <v>4.97</v>
      </c>
      <c r="E119">
        <v>5.12</v>
      </c>
    </row>
    <row r="120" spans="1:5" ht="15" customHeight="1" x14ac:dyDescent="0.2">
      <c r="A120" s="59" t="s">
        <v>1176</v>
      </c>
      <c r="B120" t="s">
        <v>1177</v>
      </c>
      <c r="C120">
        <v>4.97</v>
      </c>
      <c r="E120">
        <v>5.13</v>
      </c>
    </row>
    <row r="121" spans="1:5" ht="15" customHeight="1" x14ac:dyDescent="0.2">
      <c r="A121" s="59" t="s">
        <v>1178</v>
      </c>
      <c r="B121" t="s">
        <v>1179</v>
      </c>
      <c r="C121">
        <v>5.09</v>
      </c>
      <c r="E121">
        <v>5.2</v>
      </c>
    </row>
    <row r="122" spans="1:5" ht="15" customHeight="1" x14ac:dyDescent="0.2">
      <c r="A122" s="59" t="s">
        <v>1180</v>
      </c>
      <c r="B122" t="s">
        <v>1181</v>
      </c>
      <c r="C122">
        <v>5.28</v>
      </c>
      <c r="E122">
        <v>5.34</v>
      </c>
    </row>
    <row r="123" spans="1:5" ht="15" customHeight="1" x14ac:dyDescent="0.2">
      <c r="A123" s="59" t="s">
        <v>1182</v>
      </c>
      <c r="B123" t="s">
        <v>1183</v>
      </c>
      <c r="C123">
        <v>5.3</v>
      </c>
      <c r="E123">
        <v>5.26</v>
      </c>
    </row>
    <row r="124" spans="1:5" ht="15" customHeight="1" x14ac:dyDescent="0.2">
      <c r="A124" s="59" t="s">
        <v>1184</v>
      </c>
      <c r="B124" t="s">
        <v>1185</v>
      </c>
      <c r="C124">
        <v>5.21</v>
      </c>
      <c r="E124">
        <v>5.37</v>
      </c>
    </row>
    <row r="125" spans="1:5" ht="15" customHeight="1" x14ac:dyDescent="0.2">
      <c r="A125" s="59" t="s">
        <v>1186</v>
      </c>
      <c r="B125" t="s">
        <v>1187</v>
      </c>
      <c r="C125">
        <v>5.12</v>
      </c>
      <c r="E125">
        <v>5.37</v>
      </c>
    </row>
    <row r="126" spans="1:5" ht="15" customHeight="1" x14ac:dyDescent="0.2">
      <c r="A126" s="59" t="s">
        <v>1188</v>
      </c>
      <c r="B126" t="s">
        <v>1189</v>
      </c>
      <c r="C126">
        <v>5.01</v>
      </c>
      <c r="E126">
        <v>5.28</v>
      </c>
    </row>
    <row r="127" spans="1:5" ht="15" customHeight="1" x14ac:dyDescent="0.2">
      <c r="A127" s="59" t="s">
        <v>1190</v>
      </c>
      <c r="B127" t="s">
        <v>1191</v>
      </c>
      <c r="C127">
        <v>4.7300000000000004</v>
      </c>
      <c r="E127">
        <v>5.13</v>
      </c>
    </row>
    <row r="128" spans="1:5" ht="15" customHeight="1" x14ac:dyDescent="0.2">
      <c r="A128" s="59" t="s">
        <v>1192</v>
      </c>
      <c r="B128" t="s">
        <v>1193</v>
      </c>
      <c r="C128">
        <v>4.7699999999999996</v>
      </c>
      <c r="E128">
        <v>5</v>
      </c>
    </row>
    <row r="129" spans="1:5" ht="15" customHeight="1" x14ac:dyDescent="0.2">
      <c r="A129" s="59" t="s">
        <v>1194</v>
      </c>
      <c r="B129" t="s">
        <v>1195</v>
      </c>
      <c r="C129">
        <v>4.5999999999999996</v>
      </c>
      <c r="E129">
        <v>4.8899999999999997</v>
      </c>
    </row>
    <row r="130" spans="1:5" ht="15" customHeight="1" x14ac:dyDescent="0.2">
      <c r="A130" s="59" t="s">
        <v>1196</v>
      </c>
      <c r="B130" t="s">
        <v>1197</v>
      </c>
      <c r="C130">
        <v>4.49</v>
      </c>
      <c r="E130">
        <v>4.7300000000000004</v>
      </c>
    </row>
    <row r="131" spans="1:5" ht="15" customHeight="1" x14ac:dyDescent="0.2">
      <c r="A131" s="59" t="s">
        <v>1198</v>
      </c>
      <c r="B131" t="s">
        <v>1199</v>
      </c>
      <c r="C131">
        <v>4.54</v>
      </c>
      <c r="E131">
        <v>4.6900000000000004</v>
      </c>
    </row>
    <row r="132" spans="1:5" ht="15" customHeight="1" x14ac:dyDescent="0.2">
      <c r="A132" s="59" t="s">
        <v>1200</v>
      </c>
      <c r="B132" t="s">
        <v>1201</v>
      </c>
      <c r="C132">
        <v>4.47</v>
      </c>
      <c r="E132">
        <v>4.58</v>
      </c>
    </row>
    <row r="133" spans="1:5" ht="15" customHeight="1" x14ac:dyDescent="0.2">
      <c r="A133" s="59" t="s">
        <v>1202</v>
      </c>
      <c r="B133" t="s">
        <v>1203</v>
      </c>
      <c r="C133">
        <v>4.53</v>
      </c>
      <c r="E133">
        <v>4.58</v>
      </c>
    </row>
    <row r="134" spans="1:5" ht="15" customHeight="1" x14ac:dyDescent="0.2">
      <c r="A134" s="59" t="s">
        <v>1204</v>
      </c>
      <c r="B134" t="s">
        <v>1205</v>
      </c>
      <c r="C134">
        <v>4.54</v>
      </c>
      <c r="E134">
        <v>4.54</v>
      </c>
    </row>
    <row r="135" spans="1:5" ht="15" customHeight="1" x14ac:dyDescent="0.2">
      <c r="A135" s="59" t="s">
        <v>1206</v>
      </c>
      <c r="B135" t="s">
        <v>1207</v>
      </c>
      <c r="C135">
        <v>4.51</v>
      </c>
      <c r="E135">
        <v>4.45</v>
      </c>
    </row>
    <row r="136" spans="1:5" ht="15" customHeight="1" x14ac:dyDescent="0.2">
      <c r="A136" s="59" t="s">
        <v>1208</v>
      </c>
      <c r="B136" t="s">
        <v>1209</v>
      </c>
      <c r="C136">
        <v>4.45</v>
      </c>
      <c r="E136">
        <v>4.45</v>
      </c>
    </row>
    <row r="137" spans="1:5" ht="15" customHeight="1" x14ac:dyDescent="0.2">
      <c r="A137" s="59" t="s">
        <v>1210</v>
      </c>
      <c r="B137" t="s">
        <v>1211</v>
      </c>
      <c r="C137">
        <v>4.41</v>
      </c>
      <c r="E137">
        <v>4.4000000000000004</v>
      </c>
    </row>
    <row r="138" spans="1:5" ht="15" customHeight="1" x14ac:dyDescent="0.2">
      <c r="A138" s="59" t="s">
        <v>1212</v>
      </c>
      <c r="B138" t="s">
        <v>1213</v>
      </c>
      <c r="C138">
        <v>4.32</v>
      </c>
      <c r="E138">
        <v>4.32</v>
      </c>
    </row>
    <row r="139" spans="1:5" ht="15" customHeight="1" x14ac:dyDescent="0.2">
      <c r="A139" s="59" t="s">
        <v>1214</v>
      </c>
      <c r="B139" t="s">
        <v>1215</v>
      </c>
      <c r="C139">
        <v>4.38</v>
      </c>
      <c r="E139">
        <v>4.26</v>
      </c>
    </row>
    <row r="140" spans="1:5" ht="15" customHeight="1" x14ac:dyDescent="0.2">
      <c r="A140" s="59" t="s">
        <v>1216</v>
      </c>
      <c r="B140" t="s">
        <v>1217</v>
      </c>
      <c r="C140">
        <v>4.49</v>
      </c>
      <c r="E140">
        <v>4.26</v>
      </c>
    </row>
    <row r="141" spans="1:5" ht="15" customHeight="1" x14ac:dyDescent="0.2">
      <c r="A141" s="59" t="s">
        <v>1218</v>
      </c>
      <c r="B141" t="s">
        <v>1219</v>
      </c>
      <c r="C141">
        <v>4.34</v>
      </c>
      <c r="E141">
        <v>4.18</v>
      </c>
    </row>
    <row r="142" spans="1:5" ht="15" customHeight="1" x14ac:dyDescent="0.2">
      <c r="A142" s="59" t="s">
        <v>1220</v>
      </c>
      <c r="B142" t="s">
        <v>1221</v>
      </c>
      <c r="C142">
        <v>4.3</v>
      </c>
      <c r="E142">
        <v>4.1500000000000004</v>
      </c>
    </row>
    <row r="143" spans="1:5" ht="15" customHeight="1" x14ac:dyDescent="0.2">
      <c r="A143" s="59" t="s">
        <v>1222</v>
      </c>
      <c r="B143" t="s">
        <v>1223</v>
      </c>
      <c r="C143">
        <v>4.3600000000000003</v>
      </c>
      <c r="E143">
        <v>4.12</v>
      </c>
    </row>
    <row r="144" spans="1:5" ht="15" customHeight="1" x14ac:dyDescent="0.2">
      <c r="A144" s="59" t="s">
        <v>1224</v>
      </c>
      <c r="B144" t="s">
        <v>1225</v>
      </c>
      <c r="C144">
        <v>4.0999999999999996</v>
      </c>
      <c r="E144">
        <v>4.01</v>
      </c>
    </row>
    <row r="145" spans="1:5" ht="15" customHeight="1" x14ac:dyDescent="0.2">
      <c r="A145" s="59" t="s">
        <v>1226</v>
      </c>
      <c r="B145" t="s">
        <v>1227</v>
      </c>
      <c r="C145">
        <v>3.88</v>
      </c>
      <c r="E145">
        <v>3.9</v>
      </c>
    </row>
    <row r="146" spans="1:5" ht="15" customHeight="1" x14ac:dyDescent="0.2">
      <c r="A146" s="59" t="s">
        <v>1228</v>
      </c>
      <c r="B146" t="s">
        <v>1229</v>
      </c>
      <c r="C146">
        <v>3.77</v>
      </c>
      <c r="E146">
        <v>3.84</v>
      </c>
    </row>
    <row r="147" spans="1:5" ht="15" customHeight="1" x14ac:dyDescent="0.2">
      <c r="A147" s="59" t="s">
        <v>1230</v>
      </c>
      <c r="B147" t="s">
        <v>1231</v>
      </c>
      <c r="C147">
        <v>3.8</v>
      </c>
      <c r="E147">
        <v>3.8</v>
      </c>
    </row>
    <row r="148" spans="1:5" ht="15" customHeight="1" x14ac:dyDescent="0.2">
      <c r="A148" s="59" t="s">
        <v>1232</v>
      </c>
      <c r="B148" t="s">
        <v>1233</v>
      </c>
      <c r="C148">
        <v>3.62</v>
      </c>
      <c r="E148">
        <v>3.73</v>
      </c>
    </row>
    <row r="149" spans="1:5" ht="15" customHeight="1" x14ac:dyDescent="0.2">
      <c r="A149" s="59" t="s">
        <v>1234</v>
      </c>
      <c r="B149" t="s">
        <v>1235</v>
      </c>
      <c r="C149">
        <v>3.61</v>
      </c>
      <c r="E149">
        <v>3.7</v>
      </c>
    </row>
    <row r="150" spans="1:5" ht="15" customHeight="1" x14ac:dyDescent="0.2">
      <c r="A150" s="59" t="s">
        <v>1236</v>
      </c>
      <c r="B150" t="s">
        <v>1237</v>
      </c>
      <c r="C150">
        <v>3.66</v>
      </c>
      <c r="E150">
        <v>3.7</v>
      </c>
    </row>
    <row r="151" spans="1:5" ht="15" customHeight="1" x14ac:dyDescent="0.2">
      <c r="A151" s="59" t="s">
        <v>1238</v>
      </c>
      <c r="B151" t="s">
        <v>1239</v>
      </c>
      <c r="C151">
        <v>3.79</v>
      </c>
      <c r="E151">
        <v>3.71</v>
      </c>
    </row>
    <row r="152" spans="1:5" ht="15" customHeight="1" x14ac:dyDescent="0.2">
      <c r="A152" s="59" t="s">
        <v>1240</v>
      </c>
      <c r="B152" t="s">
        <v>1241</v>
      </c>
      <c r="C152">
        <v>4.05</v>
      </c>
      <c r="E152">
        <v>3.84</v>
      </c>
    </row>
    <row r="153" spans="1:5" ht="15" customHeight="1" x14ac:dyDescent="0.2">
      <c r="A153" s="59" t="s">
        <v>1242</v>
      </c>
      <c r="B153" t="s">
        <v>1243</v>
      </c>
      <c r="C153">
        <v>4.1500000000000004</v>
      </c>
      <c r="E153">
        <v>3.92</v>
      </c>
    </row>
    <row r="154" spans="1:5" ht="15" customHeight="1" x14ac:dyDescent="0.2">
      <c r="A154" s="59" t="s">
        <v>1244</v>
      </c>
      <c r="B154" t="s">
        <v>1245</v>
      </c>
      <c r="C154">
        <v>4.26</v>
      </c>
      <c r="E154">
        <v>4.01</v>
      </c>
    </row>
    <row r="155" spans="1:5" ht="15" customHeight="1" x14ac:dyDescent="0.2">
      <c r="A155" s="59" t="s">
        <v>1246</v>
      </c>
      <c r="B155" t="s">
        <v>1247</v>
      </c>
      <c r="C155">
        <v>4.4800000000000004</v>
      </c>
      <c r="E155">
        <v>4.1500000000000004</v>
      </c>
    </row>
    <row r="156" spans="1:5" ht="15" customHeight="1" x14ac:dyDescent="0.2">
      <c r="A156" s="59" t="s">
        <v>1248</v>
      </c>
      <c r="B156" t="s">
        <v>1249</v>
      </c>
      <c r="C156">
        <v>4.4000000000000004</v>
      </c>
      <c r="E156">
        <v>4.17</v>
      </c>
    </row>
    <row r="157" spans="1:5" ht="15" customHeight="1" x14ac:dyDescent="0.2">
      <c r="A157" s="59" t="s">
        <v>1250</v>
      </c>
      <c r="B157" t="s">
        <v>1251</v>
      </c>
      <c r="C157">
        <v>4.3099999999999996</v>
      </c>
      <c r="E157">
        <v>4.18</v>
      </c>
    </row>
    <row r="158" spans="1:5" ht="15" customHeight="1" x14ac:dyDescent="0.2">
      <c r="A158" s="59" t="s">
        <v>1252</v>
      </c>
      <c r="B158" t="s">
        <v>1253</v>
      </c>
      <c r="C158">
        <v>4.24</v>
      </c>
      <c r="E158">
        <v>4.1900000000000004</v>
      </c>
    </row>
    <row r="159" spans="1:5" ht="15" customHeight="1" x14ac:dyDescent="0.2">
      <c r="A159" s="59" t="s">
        <v>1254</v>
      </c>
      <c r="B159" t="s">
        <v>1255</v>
      </c>
      <c r="C159">
        <v>4.0999999999999996</v>
      </c>
      <c r="E159">
        <v>4.1399999999999997</v>
      </c>
    </row>
    <row r="160" spans="1:5" ht="15" customHeight="1" x14ac:dyDescent="0.2">
      <c r="A160" s="59" t="s">
        <v>1256</v>
      </c>
      <c r="B160" t="s">
        <v>1257</v>
      </c>
      <c r="C160">
        <v>3.78</v>
      </c>
      <c r="E160">
        <v>4.0199999999999996</v>
      </c>
    </row>
    <row r="161" spans="1:5" ht="15" customHeight="1" x14ac:dyDescent="0.2">
      <c r="A161" s="59" t="s">
        <v>1258</v>
      </c>
      <c r="B161" t="s">
        <v>1259</v>
      </c>
      <c r="C161">
        <v>3.64</v>
      </c>
      <c r="E161">
        <v>3.93</v>
      </c>
    </row>
    <row r="162" spans="1:5" ht="15" customHeight="1" x14ac:dyDescent="0.2">
      <c r="A162" s="59" t="s">
        <v>1260</v>
      </c>
      <c r="B162" t="s">
        <v>1261</v>
      </c>
      <c r="C162">
        <v>3.54</v>
      </c>
      <c r="E162">
        <v>3.92</v>
      </c>
    </row>
    <row r="163" spans="1:5" ht="15" customHeight="1" x14ac:dyDescent="0.2">
      <c r="A163" s="59" t="s">
        <v>1262</v>
      </c>
      <c r="B163" s="53">
        <v>40878</v>
      </c>
      <c r="C163">
        <v>3.49</v>
      </c>
      <c r="D163">
        <v>5.12</v>
      </c>
      <c r="E163">
        <v>3.94</v>
      </c>
    </row>
    <row r="164" spans="1:5" ht="15" customHeight="1" x14ac:dyDescent="0.2">
      <c r="A164" s="59" t="s">
        <v>1263</v>
      </c>
      <c r="B164" s="53">
        <v>40909</v>
      </c>
      <c r="C164">
        <v>3.59</v>
      </c>
      <c r="D164">
        <v>4.72</v>
      </c>
      <c r="E164">
        <v>4.0199999999999996</v>
      </c>
    </row>
    <row r="165" spans="1:5" ht="15" customHeight="1" x14ac:dyDescent="0.2">
      <c r="A165" s="59" t="s">
        <v>1264</v>
      </c>
      <c r="B165" s="53">
        <v>40940</v>
      </c>
      <c r="C165">
        <v>3.49</v>
      </c>
      <c r="D165">
        <v>5.08</v>
      </c>
      <c r="E165">
        <v>3.94</v>
      </c>
    </row>
    <row r="166" spans="1:5" ht="15" customHeight="1" x14ac:dyDescent="0.2">
      <c r="A166" s="59" t="s">
        <v>1265</v>
      </c>
      <c r="B166" s="53">
        <v>40969</v>
      </c>
      <c r="C166">
        <v>3.42</v>
      </c>
      <c r="D166">
        <v>5.13</v>
      </c>
      <c r="E166">
        <v>3.9</v>
      </c>
    </row>
    <row r="167" spans="1:5" ht="15" customHeight="1" x14ac:dyDescent="0.2">
      <c r="A167" s="59" t="s">
        <v>1266</v>
      </c>
      <c r="B167" s="53">
        <v>41000</v>
      </c>
      <c r="C167">
        <v>3.58</v>
      </c>
      <c r="D167">
        <v>5.24</v>
      </c>
      <c r="E167">
        <v>3.93</v>
      </c>
    </row>
    <row r="168" spans="1:5" ht="15" customHeight="1" x14ac:dyDescent="0.2">
      <c r="A168" s="59" t="s">
        <v>1267</v>
      </c>
      <c r="B168" s="53">
        <v>41030</v>
      </c>
      <c r="C168">
        <v>3.34</v>
      </c>
      <c r="D168">
        <v>5.58</v>
      </c>
      <c r="E168">
        <v>3.83</v>
      </c>
    </row>
    <row r="169" spans="1:5" ht="15" customHeight="1" x14ac:dyDescent="0.2">
      <c r="A169" s="59" t="s">
        <v>1268</v>
      </c>
      <c r="B169" s="53">
        <v>41061</v>
      </c>
      <c r="C169">
        <v>3.12</v>
      </c>
      <c r="D169">
        <v>5.35</v>
      </c>
      <c r="E169">
        <v>3.67</v>
      </c>
    </row>
    <row r="170" spans="1:5" ht="15" customHeight="1" x14ac:dyDescent="0.2">
      <c r="A170" s="59" t="s">
        <v>1269</v>
      </c>
      <c r="B170" s="53">
        <v>41091</v>
      </c>
      <c r="C170">
        <v>3.05</v>
      </c>
      <c r="D170">
        <v>5.42</v>
      </c>
      <c r="E170">
        <v>3.6</v>
      </c>
    </row>
    <row r="171" spans="1:5" ht="15" customHeight="1" x14ac:dyDescent="0.2">
      <c r="A171" s="59" t="s">
        <v>1270</v>
      </c>
      <c r="B171" s="53">
        <v>41122</v>
      </c>
      <c r="C171">
        <v>3.03</v>
      </c>
      <c r="D171">
        <v>5.55</v>
      </c>
      <c r="E171">
        <v>3.49</v>
      </c>
    </row>
    <row r="172" spans="1:5" ht="15" customHeight="1" x14ac:dyDescent="0.2">
      <c r="A172" s="59" t="s">
        <v>1271</v>
      </c>
      <c r="B172" s="53">
        <v>41153</v>
      </c>
      <c r="C172">
        <v>2.98</v>
      </c>
      <c r="D172">
        <v>5.5</v>
      </c>
      <c r="E172">
        <v>3.47</v>
      </c>
    </row>
    <row r="173" spans="1:5" ht="15" customHeight="1" x14ac:dyDescent="0.2">
      <c r="A173" s="59" t="s">
        <v>1272</v>
      </c>
      <c r="B173" s="53">
        <v>41183</v>
      </c>
      <c r="C173">
        <v>3</v>
      </c>
      <c r="D173">
        <v>5.71</v>
      </c>
      <c r="E173">
        <v>3.46</v>
      </c>
    </row>
    <row r="174" spans="1:5" ht="15" customHeight="1" x14ac:dyDescent="0.2">
      <c r="A174" s="59" t="s">
        <v>1273</v>
      </c>
      <c r="B174" s="53">
        <v>41214</v>
      </c>
      <c r="C174">
        <v>2.94</v>
      </c>
      <c r="D174">
        <v>5.61</v>
      </c>
      <c r="E174">
        <v>3.38</v>
      </c>
    </row>
    <row r="175" spans="1:5" ht="15" customHeight="1" x14ac:dyDescent="0.2">
      <c r="A175" s="59" t="s">
        <v>1274</v>
      </c>
      <c r="B175" s="53">
        <v>41244</v>
      </c>
      <c r="C175">
        <v>2.9</v>
      </c>
      <c r="D175">
        <v>5.74</v>
      </c>
      <c r="E175">
        <v>3.43</v>
      </c>
    </row>
    <row r="176" spans="1:5" ht="15" customHeight="1" x14ac:dyDescent="0.2">
      <c r="A176" s="59" t="s">
        <v>1275</v>
      </c>
      <c r="B176" s="53">
        <v>41275</v>
      </c>
      <c r="C176">
        <v>2.96</v>
      </c>
      <c r="D176">
        <v>5.97</v>
      </c>
      <c r="E176">
        <v>3.34</v>
      </c>
    </row>
    <row r="177" spans="1:5" ht="15" customHeight="1" x14ac:dyDescent="0.2">
      <c r="A177" s="59" t="s">
        <v>1276</v>
      </c>
      <c r="B177" s="53">
        <v>41306</v>
      </c>
      <c r="C177">
        <v>2.96</v>
      </c>
      <c r="D177">
        <v>5.41</v>
      </c>
      <c r="E177">
        <v>3.34</v>
      </c>
    </row>
    <row r="178" spans="1:5" ht="15" customHeight="1" x14ac:dyDescent="0.2">
      <c r="A178" s="59" t="s">
        <v>1277</v>
      </c>
      <c r="B178" s="53">
        <v>41334</v>
      </c>
      <c r="C178">
        <v>2.94</v>
      </c>
      <c r="D178">
        <v>5.28</v>
      </c>
      <c r="E178">
        <v>3.33</v>
      </c>
    </row>
    <row r="179" spans="1:5" ht="15" customHeight="1" x14ac:dyDescent="0.2">
      <c r="A179" s="59" t="s">
        <v>1278</v>
      </c>
      <c r="B179" s="53">
        <v>41365</v>
      </c>
      <c r="C179">
        <v>3</v>
      </c>
      <c r="D179">
        <v>5.08</v>
      </c>
      <c r="E179">
        <v>3.31</v>
      </c>
    </row>
    <row r="180" spans="1:5" ht="15" customHeight="1" x14ac:dyDescent="0.2">
      <c r="A180" s="59" t="s">
        <v>1279</v>
      </c>
      <c r="B180" s="53">
        <v>41395</v>
      </c>
      <c r="C180">
        <v>2.8</v>
      </c>
      <c r="D180">
        <v>4.95</v>
      </c>
      <c r="E180">
        <v>3.21</v>
      </c>
    </row>
    <row r="181" spans="1:5" ht="15" customHeight="1" x14ac:dyDescent="0.2">
      <c r="A181" s="59" t="s">
        <v>1280</v>
      </c>
      <c r="B181" s="53">
        <v>41426</v>
      </c>
      <c r="C181">
        <v>2.75</v>
      </c>
      <c r="D181">
        <v>5.04</v>
      </c>
      <c r="E181">
        <v>3.15</v>
      </c>
    </row>
    <row r="182" spans="1:5" ht="15" customHeight="1" x14ac:dyDescent="0.2">
      <c r="A182" s="59" t="s">
        <v>1281</v>
      </c>
      <c r="B182" s="53">
        <v>41456</v>
      </c>
      <c r="C182">
        <v>2.82</v>
      </c>
      <c r="D182">
        <v>5</v>
      </c>
      <c r="E182">
        <v>3.16</v>
      </c>
    </row>
    <row r="183" spans="1:5" ht="15" customHeight="1" x14ac:dyDescent="0.2">
      <c r="A183" s="59" t="s">
        <v>1282</v>
      </c>
      <c r="B183" s="53">
        <v>41487</v>
      </c>
      <c r="C183">
        <v>2.94</v>
      </c>
      <c r="D183">
        <v>4.99</v>
      </c>
      <c r="E183">
        <v>3.17</v>
      </c>
    </row>
    <row r="184" spans="1:5" ht="15" customHeight="1" x14ac:dyDescent="0.2">
      <c r="A184" s="59" t="s">
        <v>1283</v>
      </c>
      <c r="B184" s="53">
        <v>41518</v>
      </c>
      <c r="C184">
        <v>3.03</v>
      </c>
      <c r="D184">
        <v>5.05</v>
      </c>
      <c r="E184">
        <v>3.24</v>
      </c>
    </row>
    <row r="185" spans="1:5" ht="15" customHeight="1" x14ac:dyDescent="0.2">
      <c r="A185" s="59" t="s">
        <v>1284</v>
      </c>
      <c r="B185" s="53">
        <v>41548</v>
      </c>
      <c r="C185">
        <v>3.09</v>
      </c>
      <c r="D185">
        <v>5.09</v>
      </c>
      <c r="E185">
        <v>3.26</v>
      </c>
    </row>
    <row r="186" spans="1:5" ht="15" customHeight="1" x14ac:dyDescent="0.2">
      <c r="A186" s="59" t="s">
        <v>1285</v>
      </c>
      <c r="B186" s="53">
        <v>41579</v>
      </c>
      <c r="C186">
        <v>3.06</v>
      </c>
      <c r="D186">
        <v>5.12</v>
      </c>
      <c r="E186">
        <v>3.3</v>
      </c>
    </row>
    <row r="187" spans="1:5" ht="15" customHeight="1" x14ac:dyDescent="0.2">
      <c r="A187" s="59" t="s">
        <v>1286</v>
      </c>
      <c r="B187" s="53">
        <v>41609</v>
      </c>
      <c r="C187">
        <v>3.02</v>
      </c>
      <c r="D187">
        <v>5.0999999999999996</v>
      </c>
      <c r="E187">
        <v>3.31</v>
      </c>
    </row>
    <row r="188" spans="1:5" ht="15" customHeight="1" x14ac:dyDescent="0.2">
      <c r="A188" s="59" t="s">
        <v>1287</v>
      </c>
      <c r="B188" s="53">
        <v>41640</v>
      </c>
      <c r="C188">
        <v>3.04</v>
      </c>
      <c r="D188">
        <v>3.87</v>
      </c>
      <c r="E188">
        <v>3.3</v>
      </c>
    </row>
    <row r="189" spans="1:5" ht="15" customHeight="1" x14ac:dyDescent="0.2">
      <c r="A189" s="59" t="s">
        <v>1288</v>
      </c>
      <c r="B189" s="53">
        <v>41671</v>
      </c>
      <c r="C189">
        <v>2.99</v>
      </c>
      <c r="D189">
        <v>4.9000000000000004</v>
      </c>
      <c r="E189">
        <v>3.26</v>
      </c>
    </row>
    <row r="190" spans="1:5" ht="15" customHeight="1" x14ac:dyDescent="0.2">
      <c r="A190" s="59" t="s">
        <v>1289</v>
      </c>
      <c r="B190" s="53">
        <v>41699</v>
      </c>
      <c r="C190">
        <v>2.9</v>
      </c>
      <c r="D190">
        <v>4.95</v>
      </c>
      <c r="E190">
        <v>3.22</v>
      </c>
    </row>
    <row r="191" spans="1:5" ht="15" customHeight="1" x14ac:dyDescent="0.2">
      <c r="A191" s="59" t="s">
        <v>1290</v>
      </c>
      <c r="B191" s="53">
        <v>41730</v>
      </c>
      <c r="C191">
        <v>2.95</v>
      </c>
      <c r="D191">
        <v>4.87</v>
      </c>
      <c r="E191">
        <v>3.22</v>
      </c>
    </row>
    <row r="192" spans="1:5" ht="15" customHeight="1" x14ac:dyDescent="0.2">
      <c r="A192" s="59" t="s">
        <v>1291</v>
      </c>
      <c r="B192" s="53">
        <v>41760</v>
      </c>
      <c r="C192">
        <v>2.79</v>
      </c>
      <c r="D192">
        <v>5.0199999999999996</v>
      </c>
      <c r="E192">
        <v>3.12</v>
      </c>
    </row>
    <row r="193" spans="1:5" ht="15" customHeight="1" x14ac:dyDescent="0.2">
      <c r="A193" s="59" t="s">
        <v>1292</v>
      </c>
      <c r="B193" s="53">
        <v>41791</v>
      </c>
      <c r="C193">
        <v>2.73</v>
      </c>
      <c r="D193">
        <v>4.8600000000000003</v>
      </c>
      <c r="E193">
        <v>3.08</v>
      </c>
    </row>
    <row r="194" spans="1:5" ht="15" customHeight="1" x14ac:dyDescent="0.2">
      <c r="A194" s="59" t="s">
        <v>1293</v>
      </c>
      <c r="B194" s="53">
        <v>41821</v>
      </c>
      <c r="C194">
        <v>2.61</v>
      </c>
      <c r="D194">
        <v>4.83</v>
      </c>
      <c r="E194">
        <v>2.97</v>
      </c>
    </row>
    <row r="195" spans="1:5" ht="15" customHeight="1" x14ac:dyDescent="0.2">
      <c r="A195" s="59" t="s">
        <v>1294</v>
      </c>
      <c r="B195" s="53">
        <v>41852</v>
      </c>
      <c r="C195">
        <v>2.5</v>
      </c>
      <c r="D195">
        <v>4.97</v>
      </c>
      <c r="E195">
        <v>2.86</v>
      </c>
    </row>
    <row r="196" spans="1:5" ht="15" customHeight="1" x14ac:dyDescent="0.2">
      <c r="A196" s="59" t="s">
        <v>1295</v>
      </c>
      <c r="B196" s="53">
        <v>41883</v>
      </c>
      <c r="C196">
        <v>2.39</v>
      </c>
      <c r="D196">
        <v>4.7699999999999996</v>
      </c>
      <c r="E196">
        <v>2.82</v>
      </c>
    </row>
    <row r="197" spans="1:5" ht="15" customHeight="1" x14ac:dyDescent="0.2">
      <c r="A197" s="59" t="s">
        <v>1296</v>
      </c>
      <c r="B197" s="53">
        <v>41913</v>
      </c>
      <c r="C197">
        <v>2.35</v>
      </c>
      <c r="D197">
        <v>4.9000000000000004</v>
      </c>
      <c r="E197">
        <v>2.78</v>
      </c>
    </row>
    <row r="198" spans="1:5" ht="15" customHeight="1" x14ac:dyDescent="0.2">
      <c r="A198" s="59" t="s">
        <v>1297</v>
      </c>
      <c r="B198" s="53">
        <v>41944</v>
      </c>
      <c r="C198">
        <v>2.2799999999999998</v>
      </c>
      <c r="D198">
        <v>4.8499999999999996</v>
      </c>
      <c r="E198">
        <v>2.72</v>
      </c>
    </row>
    <row r="199" spans="1:5" ht="15" customHeight="1" x14ac:dyDescent="0.2">
      <c r="A199" s="59" t="s">
        <v>1298</v>
      </c>
      <c r="B199" s="53">
        <v>41974</v>
      </c>
      <c r="C199">
        <v>2.19</v>
      </c>
      <c r="D199">
        <v>4.84</v>
      </c>
      <c r="E199">
        <v>2.66</v>
      </c>
    </row>
    <row r="200" spans="1:5" ht="15" customHeight="1" x14ac:dyDescent="0.2">
      <c r="A200" s="59" t="s">
        <v>1299</v>
      </c>
      <c r="B200" s="53">
        <v>42005</v>
      </c>
      <c r="C200">
        <v>1.83</v>
      </c>
      <c r="D200">
        <v>4.8899999999999997</v>
      </c>
      <c r="E200">
        <v>2.42</v>
      </c>
    </row>
    <row r="201" spans="1:5" ht="15" customHeight="1" x14ac:dyDescent="0.2">
      <c r="A201" s="59" t="s">
        <v>1300</v>
      </c>
      <c r="B201" s="53">
        <v>42036</v>
      </c>
      <c r="C201">
        <v>1.99</v>
      </c>
      <c r="D201">
        <v>4.9400000000000004</v>
      </c>
      <c r="E201">
        <v>2.48</v>
      </c>
    </row>
    <row r="202" spans="1:5" ht="15" customHeight="1" x14ac:dyDescent="0.2">
      <c r="A202" s="59" t="s">
        <v>1301</v>
      </c>
      <c r="B202" s="53">
        <v>42064</v>
      </c>
      <c r="C202">
        <v>1.88</v>
      </c>
      <c r="D202">
        <v>4.82</v>
      </c>
      <c r="E202">
        <v>2.39</v>
      </c>
    </row>
    <row r="203" spans="1:5" ht="15" customHeight="1" x14ac:dyDescent="0.2">
      <c r="A203" s="59" t="s">
        <v>1302</v>
      </c>
      <c r="B203" s="53">
        <v>42095</v>
      </c>
      <c r="C203">
        <v>1.95</v>
      </c>
      <c r="D203">
        <v>4.76</v>
      </c>
      <c r="E203">
        <v>2.35</v>
      </c>
    </row>
    <row r="204" spans="1:5" ht="15" customHeight="1" x14ac:dyDescent="0.2">
      <c r="A204" s="59" t="s">
        <v>1303</v>
      </c>
      <c r="B204" s="53">
        <v>42125</v>
      </c>
      <c r="C204">
        <v>1.78</v>
      </c>
      <c r="D204">
        <v>4.76</v>
      </c>
      <c r="E204">
        <v>2.29</v>
      </c>
    </row>
    <row r="205" spans="1:5" ht="15" customHeight="1" x14ac:dyDescent="0.2">
      <c r="A205" s="59" t="s">
        <v>1304</v>
      </c>
      <c r="B205" s="53">
        <v>42156</v>
      </c>
      <c r="C205">
        <v>1.92</v>
      </c>
      <c r="D205">
        <v>4.79</v>
      </c>
      <c r="E205">
        <v>2.31</v>
      </c>
    </row>
    <row r="206" spans="1:5" ht="15" customHeight="1" x14ac:dyDescent="0.2">
      <c r="A206" s="59" t="s">
        <v>1305</v>
      </c>
      <c r="B206" s="53">
        <v>42186</v>
      </c>
      <c r="C206">
        <v>2.1</v>
      </c>
      <c r="D206">
        <v>5</v>
      </c>
      <c r="E206">
        <v>2.36</v>
      </c>
    </row>
    <row r="207" spans="1:5" ht="15" customHeight="1" x14ac:dyDescent="0.2">
      <c r="A207" s="59" t="s">
        <v>1306</v>
      </c>
      <c r="B207" s="53">
        <v>42217</v>
      </c>
      <c r="C207">
        <v>2.15</v>
      </c>
      <c r="D207">
        <v>4.63</v>
      </c>
      <c r="E207">
        <v>2.33</v>
      </c>
    </row>
    <row r="208" spans="1:5" ht="15" customHeight="1" x14ac:dyDescent="0.2">
      <c r="A208" s="59" t="s">
        <v>1307</v>
      </c>
      <c r="B208" s="53">
        <v>42248</v>
      </c>
      <c r="C208">
        <v>2.12</v>
      </c>
      <c r="D208">
        <v>4.87</v>
      </c>
      <c r="E208">
        <v>2.38</v>
      </c>
    </row>
    <row r="209" spans="1:5" ht="15" customHeight="1" x14ac:dyDescent="0.2">
      <c r="A209" s="59" t="s">
        <v>1308</v>
      </c>
      <c r="B209" s="53">
        <v>42278</v>
      </c>
      <c r="C209">
        <v>2.14</v>
      </c>
      <c r="D209">
        <v>4.62</v>
      </c>
      <c r="E209">
        <v>2.41</v>
      </c>
    </row>
    <row r="210" spans="1:5" ht="15" customHeight="1" x14ac:dyDescent="0.2">
      <c r="A210" s="59" t="s">
        <v>1309</v>
      </c>
      <c r="B210" s="53">
        <v>42309</v>
      </c>
      <c r="C210">
        <v>2.09</v>
      </c>
      <c r="D210">
        <v>5.05</v>
      </c>
      <c r="E210">
        <v>2.4500000000000002</v>
      </c>
    </row>
    <row r="211" spans="1:5" ht="15" customHeight="1" x14ac:dyDescent="0.2">
      <c r="A211" s="59" t="s">
        <v>1310</v>
      </c>
      <c r="B211" s="53">
        <v>42339</v>
      </c>
      <c r="C211">
        <v>2.0099999999999998</v>
      </c>
      <c r="D211">
        <v>5.15</v>
      </c>
      <c r="E211">
        <v>2.41</v>
      </c>
    </row>
    <row r="212" spans="1:5" ht="15" customHeight="1" x14ac:dyDescent="0.2">
      <c r="A212" s="59" t="s">
        <v>1311</v>
      </c>
      <c r="B212" s="53">
        <v>42370</v>
      </c>
      <c r="C212">
        <v>2.0499999999999998</v>
      </c>
      <c r="D212">
        <v>4.6500000000000004</v>
      </c>
      <c r="E212">
        <v>2.4</v>
      </c>
    </row>
    <row r="213" spans="1:5" ht="15" customHeight="1" x14ac:dyDescent="0.2">
      <c r="A213" s="59" t="s">
        <v>1312</v>
      </c>
      <c r="B213" s="53">
        <v>42401</v>
      </c>
      <c r="C213">
        <v>1.97</v>
      </c>
      <c r="D213">
        <v>5.24</v>
      </c>
      <c r="E213">
        <v>2.34</v>
      </c>
    </row>
    <row r="214" spans="1:5" ht="15" customHeight="1" x14ac:dyDescent="0.2">
      <c r="A214" s="59" t="s">
        <v>1313</v>
      </c>
      <c r="B214" s="53">
        <v>42430</v>
      </c>
      <c r="C214">
        <v>1.86</v>
      </c>
      <c r="D214">
        <v>5.17</v>
      </c>
      <c r="E214">
        <v>2.2400000000000002</v>
      </c>
    </row>
    <row r="215" spans="1:5" ht="15" customHeight="1" x14ac:dyDescent="0.2">
      <c r="A215" s="59" t="s">
        <v>1314</v>
      </c>
      <c r="B215" s="53">
        <v>42461</v>
      </c>
      <c r="C215">
        <v>1.97</v>
      </c>
      <c r="D215">
        <v>4.68</v>
      </c>
      <c r="E215">
        <v>2.2200000000000002</v>
      </c>
    </row>
    <row r="216" spans="1:5" ht="15" customHeight="1" x14ac:dyDescent="0.2">
      <c r="A216" s="59" t="s">
        <v>1315</v>
      </c>
      <c r="B216" s="53">
        <v>42491</v>
      </c>
      <c r="C216">
        <v>1.83</v>
      </c>
      <c r="D216">
        <v>4.57</v>
      </c>
      <c r="E216">
        <v>2.11</v>
      </c>
    </row>
    <row r="217" spans="1:5" ht="15" customHeight="1" x14ac:dyDescent="0.2">
      <c r="A217" s="59" t="s">
        <v>1316</v>
      </c>
      <c r="B217" s="53">
        <v>42522</v>
      </c>
      <c r="C217">
        <v>1.79</v>
      </c>
      <c r="D217">
        <v>4.6100000000000003</v>
      </c>
      <c r="E217">
        <v>2.0099999999999998</v>
      </c>
    </row>
    <row r="218" spans="1:5" ht="15" customHeight="1" x14ac:dyDescent="0.2">
      <c r="A218" s="59" t="s">
        <v>1317</v>
      </c>
      <c r="B218" s="53">
        <v>42552</v>
      </c>
      <c r="C218">
        <v>1.75</v>
      </c>
      <c r="D218">
        <v>4.62</v>
      </c>
      <c r="E218">
        <v>1.95</v>
      </c>
    </row>
    <row r="219" spans="1:5" ht="15" customHeight="1" x14ac:dyDescent="0.2">
      <c r="A219" s="59" t="s">
        <v>1318</v>
      </c>
      <c r="B219" s="53">
        <v>42583</v>
      </c>
      <c r="C219">
        <v>1.69</v>
      </c>
      <c r="D219">
        <v>4.49</v>
      </c>
      <c r="E219">
        <v>1.88</v>
      </c>
    </row>
    <row r="220" spans="1:5" ht="15" customHeight="1" x14ac:dyDescent="0.2">
      <c r="A220" s="59" t="s">
        <v>1319</v>
      </c>
      <c r="B220" s="53">
        <v>42614</v>
      </c>
      <c r="C220">
        <v>1.66</v>
      </c>
      <c r="D220">
        <v>4.42</v>
      </c>
      <c r="E220">
        <v>1.85</v>
      </c>
    </row>
    <row r="221" spans="1:5" ht="15" customHeight="1" x14ac:dyDescent="0.2">
      <c r="A221" s="59" t="s">
        <v>1320</v>
      </c>
      <c r="B221" s="53">
        <v>42644</v>
      </c>
      <c r="C221">
        <v>1.66</v>
      </c>
      <c r="D221">
        <v>4.46</v>
      </c>
      <c r="E221">
        <v>1.81</v>
      </c>
    </row>
    <row r="222" spans="1:5" ht="15" customHeight="1" x14ac:dyDescent="0.2">
      <c r="A222" s="59" t="s">
        <v>1321</v>
      </c>
      <c r="B222" s="53">
        <v>42675</v>
      </c>
      <c r="C222">
        <v>1.68</v>
      </c>
      <c r="D222">
        <v>4.38</v>
      </c>
      <c r="E222">
        <v>1.79</v>
      </c>
    </row>
    <row r="223" spans="1:5" ht="15" customHeight="1" x14ac:dyDescent="0.2">
      <c r="A223" s="59" t="s">
        <v>1322</v>
      </c>
      <c r="B223" s="53">
        <v>42705</v>
      </c>
      <c r="C223">
        <v>1.73</v>
      </c>
      <c r="D223">
        <v>4.37</v>
      </c>
      <c r="E223">
        <v>1.75</v>
      </c>
    </row>
    <row r="224" spans="1:5" ht="15" customHeight="1" x14ac:dyDescent="0.2">
      <c r="A224" s="59" t="s">
        <v>1323</v>
      </c>
      <c r="B224" s="53">
        <v>42736</v>
      </c>
      <c r="C224">
        <v>1.86</v>
      </c>
      <c r="D224">
        <v>4.2300000000000004</v>
      </c>
      <c r="E224">
        <v>1.76</v>
      </c>
    </row>
    <row r="225" spans="1:5" ht="15" customHeight="1" x14ac:dyDescent="0.2">
      <c r="A225" s="59" t="s">
        <v>1324</v>
      </c>
      <c r="B225" s="53">
        <v>42767</v>
      </c>
      <c r="C225">
        <v>1.9</v>
      </c>
      <c r="D225">
        <v>4.09</v>
      </c>
      <c r="E225">
        <v>1.81</v>
      </c>
    </row>
    <row r="226" spans="1:5" ht="15" customHeight="1" x14ac:dyDescent="0.2">
      <c r="A226" s="59" t="s">
        <v>1325</v>
      </c>
      <c r="B226" s="53">
        <v>42795</v>
      </c>
      <c r="C226">
        <v>1.89</v>
      </c>
      <c r="D226">
        <v>4.04</v>
      </c>
      <c r="E226">
        <v>1.81</v>
      </c>
    </row>
    <row r="227" spans="1:5" ht="15" customHeight="1" x14ac:dyDescent="0.2">
      <c r="A227" s="59" t="s">
        <v>1326</v>
      </c>
      <c r="B227" s="53">
        <v>42826</v>
      </c>
      <c r="C227">
        <v>1.92</v>
      </c>
      <c r="D227">
        <v>4.0599999999999996</v>
      </c>
      <c r="E227">
        <v>1.85</v>
      </c>
    </row>
    <row r="228" spans="1:5" ht="15" customHeight="1" x14ac:dyDescent="0.2">
      <c r="A228" s="59" t="s">
        <v>1327</v>
      </c>
      <c r="B228" s="53">
        <v>42856</v>
      </c>
      <c r="C228">
        <v>1.88</v>
      </c>
      <c r="D228">
        <v>4.12</v>
      </c>
      <c r="E228">
        <v>1.87</v>
      </c>
    </row>
    <row r="229" spans="1:5" ht="15" customHeight="1" x14ac:dyDescent="0.2">
      <c r="A229" s="59" t="s">
        <v>1328</v>
      </c>
      <c r="B229" s="53">
        <v>42887</v>
      </c>
      <c r="C229">
        <v>1.89</v>
      </c>
      <c r="D229">
        <v>4.03</v>
      </c>
      <c r="E229">
        <v>1.89</v>
      </c>
    </row>
    <row r="230" spans="1:5" ht="15" customHeight="1" x14ac:dyDescent="0.2">
      <c r="A230" s="59" t="s">
        <v>1329</v>
      </c>
      <c r="B230" s="53">
        <v>42917</v>
      </c>
      <c r="C230">
        <v>1.92</v>
      </c>
      <c r="D230">
        <v>3.91</v>
      </c>
      <c r="E230">
        <v>1.9</v>
      </c>
    </row>
    <row r="231" spans="1:5" ht="15" customHeight="1" x14ac:dyDescent="0.2">
      <c r="A231" s="59" t="s">
        <v>1330</v>
      </c>
      <c r="B231" s="53">
        <v>42948</v>
      </c>
      <c r="C231">
        <v>1.98</v>
      </c>
      <c r="D231">
        <v>3.71</v>
      </c>
      <c r="E231">
        <v>1.94</v>
      </c>
    </row>
    <row r="232" spans="1:5" ht="15" customHeight="1" x14ac:dyDescent="0.2">
      <c r="A232" s="59" t="s">
        <v>1331</v>
      </c>
      <c r="B232" s="53">
        <v>42979</v>
      </c>
      <c r="C232">
        <v>1.96</v>
      </c>
      <c r="D232">
        <v>3.53</v>
      </c>
      <c r="E232">
        <v>1.96</v>
      </c>
    </row>
    <row r="233" spans="1:5" ht="15" customHeight="1" x14ac:dyDescent="0.2">
      <c r="A233" s="59" t="s">
        <v>1332</v>
      </c>
      <c r="B233" s="53">
        <v>43009</v>
      </c>
      <c r="C233">
        <v>1.96</v>
      </c>
      <c r="D233">
        <v>3.53</v>
      </c>
      <c r="E233">
        <v>1.96</v>
      </c>
    </row>
    <row r="234" spans="1:5" ht="15" customHeight="1" x14ac:dyDescent="0.2">
      <c r="A234" s="59" t="s">
        <v>1333</v>
      </c>
      <c r="B234" s="53">
        <v>43040</v>
      </c>
      <c r="C234">
        <v>1.94</v>
      </c>
      <c r="D234">
        <v>3.76</v>
      </c>
      <c r="E234">
        <v>1.94</v>
      </c>
    </row>
    <row r="235" spans="1:5" ht="15" customHeight="1" x14ac:dyDescent="0.2">
      <c r="A235" s="59" t="s">
        <v>1334</v>
      </c>
      <c r="B235" s="53">
        <v>43070</v>
      </c>
      <c r="C235">
        <v>1.86</v>
      </c>
      <c r="D235">
        <v>3.74</v>
      </c>
      <c r="E235">
        <v>1.87</v>
      </c>
    </row>
    <row r="236" spans="1:5" ht="15" customHeight="1" x14ac:dyDescent="0.2">
      <c r="A236" s="59" t="s">
        <v>1335</v>
      </c>
      <c r="B236" s="53">
        <v>43101</v>
      </c>
      <c r="C236">
        <v>1.92</v>
      </c>
      <c r="D236">
        <v>3.61</v>
      </c>
      <c r="E236">
        <v>1.9</v>
      </c>
    </row>
    <row r="237" spans="1:5" ht="15" customHeight="1" x14ac:dyDescent="0.2">
      <c r="A237" s="59" t="s">
        <v>1336</v>
      </c>
      <c r="B237" s="53">
        <v>43132</v>
      </c>
      <c r="C237">
        <v>1.92</v>
      </c>
      <c r="D237">
        <v>3.63</v>
      </c>
      <c r="E237">
        <v>1.91</v>
      </c>
    </row>
    <row r="238" spans="1:5" ht="15" customHeight="1" x14ac:dyDescent="0.2">
      <c r="A238" s="59" t="s">
        <v>1337</v>
      </c>
      <c r="B238" s="53">
        <v>43160</v>
      </c>
      <c r="C238">
        <v>1.98</v>
      </c>
      <c r="D238">
        <v>3.57</v>
      </c>
      <c r="E238">
        <v>1.91</v>
      </c>
    </row>
    <row r="239" spans="1:5" ht="15" customHeight="1" x14ac:dyDescent="0.2">
      <c r="A239" s="59" t="s">
        <v>1338</v>
      </c>
      <c r="B239" s="53">
        <v>43191</v>
      </c>
      <c r="C239">
        <v>1.96</v>
      </c>
      <c r="D239">
        <v>3.57</v>
      </c>
      <c r="E239">
        <v>1.9</v>
      </c>
    </row>
    <row r="240" spans="1:5" ht="15" customHeight="1" x14ac:dyDescent="0.2">
      <c r="A240" s="59" t="s">
        <v>1339</v>
      </c>
      <c r="B240" s="53">
        <v>43221</v>
      </c>
      <c r="C240">
        <v>2</v>
      </c>
      <c r="D240">
        <v>3.58</v>
      </c>
      <c r="E240">
        <v>1.9</v>
      </c>
    </row>
    <row r="241" spans="1:5" ht="15" customHeight="1" x14ac:dyDescent="0.2">
      <c r="A241" s="59" t="s">
        <v>1340</v>
      </c>
      <c r="B241" s="53">
        <v>43252</v>
      </c>
      <c r="C241">
        <v>1.97</v>
      </c>
      <c r="D241">
        <v>3.48</v>
      </c>
      <c r="E241">
        <v>1.88</v>
      </c>
    </row>
    <row r="242" spans="1:5" ht="15" customHeight="1" x14ac:dyDescent="0.2">
      <c r="A242" s="59" t="s">
        <v>1341</v>
      </c>
      <c r="B242" s="53">
        <v>43282</v>
      </c>
      <c r="C242">
        <v>1.95</v>
      </c>
      <c r="D242">
        <v>3.47</v>
      </c>
      <c r="E242">
        <v>1.85</v>
      </c>
    </row>
    <row r="243" spans="1:5" ht="15" customHeight="1" x14ac:dyDescent="0.2">
      <c r="A243" s="59" t="s">
        <v>1342</v>
      </c>
      <c r="B243" s="53">
        <v>43313</v>
      </c>
      <c r="C243">
        <v>1.97</v>
      </c>
      <c r="D243">
        <v>3.46</v>
      </c>
      <c r="E243">
        <v>1.85</v>
      </c>
    </row>
    <row r="244" spans="1:5" ht="15" customHeight="1" x14ac:dyDescent="0.2">
      <c r="A244" s="59" t="s">
        <v>1343</v>
      </c>
      <c r="B244" s="53">
        <v>43344</v>
      </c>
      <c r="C244">
        <v>1.94</v>
      </c>
      <c r="D244">
        <v>3.34</v>
      </c>
      <c r="E244">
        <v>1.85</v>
      </c>
    </row>
    <row r="245" spans="1:5" ht="15" customHeight="1" x14ac:dyDescent="0.2">
      <c r="A245" s="59" t="s">
        <v>1344</v>
      </c>
      <c r="B245" s="53">
        <v>43374</v>
      </c>
      <c r="C245">
        <v>1.97</v>
      </c>
      <c r="D245">
        <v>3.26</v>
      </c>
      <c r="E245">
        <v>1.86</v>
      </c>
    </row>
    <row r="246" spans="1:5" ht="15" customHeight="1" x14ac:dyDescent="0.2">
      <c r="A246" s="59" t="s">
        <v>1345</v>
      </c>
      <c r="B246" s="53">
        <v>43405</v>
      </c>
      <c r="C246">
        <v>1.98</v>
      </c>
      <c r="D246">
        <v>3.38</v>
      </c>
      <c r="E246">
        <v>1.88</v>
      </c>
    </row>
    <row r="247" spans="1:5" ht="15" customHeight="1" x14ac:dyDescent="0.2">
      <c r="A247" s="59" t="s">
        <v>1346</v>
      </c>
      <c r="B247" s="53">
        <v>43435</v>
      </c>
      <c r="C247">
        <v>1.94</v>
      </c>
      <c r="D247">
        <v>3.55</v>
      </c>
      <c r="E247">
        <v>1.84</v>
      </c>
    </row>
    <row r="248" spans="1:5" ht="15" customHeight="1" x14ac:dyDescent="0.2">
      <c r="A248" s="59" t="s">
        <v>1347</v>
      </c>
      <c r="B248" s="53">
        <v>43466</v>
      </c>
      <c r="C248">
        <v>1.95</v>
      </c>
      <c r="D248">
        <v>3.6</v>
      </c>
      <c r="E248">
        <v>1.86</v>
      </c>
    </row>
    <row r="249" spans="1:5" ht="15" customHeight="1" x14ac:dyDescent="0.2">
      <c r="A249" s="59" t="s">
        <v>1348</v>
      </c>
      <c r="B249" s="53">
        <v>43497</v>
      </c>
      <c r="C249">
        <v>1.85</v>
      </c>
      <c r="D249">
        <v>3.5</v>
      </c>
      <c r="E249">
        <v>1.84</v>
      </c>
    </row>
    <row r="250" spans="1:5" ht="15" customHeight="1" x14ac:dyDescent="0.2">
      <c r="A250" s="59" t="s">
        <v>1349</v>
      </c>
      <c r="B250" s="53">
        <v>43525</v>
      </c>
      <c r="C250">
        <v>1.79</v>
      </c>
      <c r="D250">
        <v>3.38</v>
      </c>
      <c r="E250">
        <v>1.81</v>
      </c>
    </row>
    <row r="251" spans="1:5" ht="15" customHeight="1" x14ac:dyDescent="0.2">
      <c r="A251" s="59" t="s">
        <v>1350</v>
      </c>
      <c r="B251" s="53">
        <v>43556</v>
      </c>
      <c r="C251">
        <v>1.72</v>
      </c>
      <c r="D251">
        <v>3.38</v>
      </c>
      <c r="E251">
        <v>1.77</v>
      </c>
    </row>
    <row r="252" spans="1:5" ht="15" customHeight="1" x14ac:dyDescent="0.2">
      <c r="A252" s="59" t="s">
        <v>1351</v>
      </c>
      <c r="B252" s="53">
        <v>43586</v>
      </c>
      <c r="C252">
        <v>1.67</v>
      </c>
      <c r="D252">
        <v>3.33</v>
      </c>
      <c r="E252">
        <v>1.74</v>
      </c>
    </row>
    <row r="253" spans="1:5" ht="15" customHeight="1" x14ac:dyDescent="0.2">
      <c r="A253" s="59" t="s">
        <v>1352</v>
      </c>
      <c r="B253" s="53">
        <v>43617</v>
      </c>
      <c r="C253">
        <v>1.61</v>
      </c>
      <c r="D253">
        <v>3.22</v>
      </c>
      <c r="E253">
        <v>1.66</v>
      </c>
    </row>
    <row r="254" spans="1:5" ht="15" customHeight="1" x14ac:dyDescent="0.2">
      <c r="A254" s="59" t="s">
        <v>1353</v>
      </c>
      <c r="B254" s="53">
        <v>43647</v>
      </c>
      <c r="C254">
        <v>1.49</v>
      </c>
      <c r="D254">
        <v>3.22</v>
      </c>
      <c r="E254">
        <v>1.57</v>
      </c>
    </row>
    <row r="255" spans="1:5" ht="15" customHeight="1" x14ac:dyDescent="0.2">
      <c r="A255" s="59" t="s">
        <v>1354</v>
      </c>
      <c r="B255" s="53">
        <v>43678</v>
      </c>
      <c r="C255">
        <v>1.36</v>
      </c>
      <c r="D255">
        <v>3.23</v>
      </c>
      <c r="E255">
        <v>1.5</v>
      </c>
    </row>
    <row r="256" spans="1:5" ht="15" customHeight="1" x14ac:dyDescent="0.2">
      <c r="A256" s="59" t="s">
        <v>1355</v>
      </c>
      <c r="B256" s="53">
        <v>43709</v>
      </c>
      <c r="C256">
        <v>1.24</v>
      </c>
      <c r="D256">
        <v>2.93</v>
      </c>
      <c r="E256">
        <v>1.44</v>
      </c>
    </row>
    <row r="257" spans="1:5" ht="15" customHeight="1" x14ac:dyDescent="0.2">
      <c r="A257" s="59" t="s">
        <v>1356</v>
      </c>
      <c r="B257" s="53">
        <v>43739</v>
      </c>
      <c r="C257">
        <v>1.22</v>
      </c>
      <c r="D257">
        <v>2.93</v>
      </c>
      <c r="E257">
        <v>1.39</v>
      </c>
    </row>
    <row r="258" spans="1:5" ht="15" customHeight="1" x14ac:dyDescent="0.2">
      <c r="A258" s="59" t="s">
        <v>1357</v>
      </c>
      <c r="B258" s="53">
        <v>43770</v>
      </c>
      <c r="C258">
        <v>1.25</v>
      </c>
      <c r="D258">
        <v>2.78</v>
      </c>
      <c r="E258">
        <v>1.48</v>
      </c>
    </row>
    <row r="259" spans="1:5" ht="15" customHeight="1" x14ac:dyDescent="0.2">
      <c r="A259" s="59" t="s">
        <v>1358</v>
      </c>
      <c r="B259" s="53">
        <v>43800</v>
      </c>
      <c r="C259">
        <v>1.27</v>
      </c>
      <c r="D259">
        <v>3.17</v>
      </c>
      <c r="E259">
        <v>1.39</v>
      </c>
    </row>
    <row r="260" spans="1:5" ht="15" customHeight="1" x14ac:dyDescent="0.2">
      <c r="A260" s="59" t="s">
        <v>1359</v>
      </c>
      <c r="B260" s="53">
        <v>43831</v>
      </c>
      <c r="C260">
        <v>1.35</v>
      </c>
      <c r="D260">
        <v>2.96</v>
      </c>
      <c r="E260">
        <v>1.4</v>
      </c>
    </row>
    <row r="261" spans="1:5" ht="15" customHeight="1" x14ac:dyDescent="0.2">
      <c r="A261" s="59" t="s">
        <v>1360</v>
      </c>
      <c r="B261" s="53">
        <v>43862</v>
      </c>
      <c r="C261">
        <v>1.26</v>
      </c>
      <c r="D261">
        <v>2.81</v>
      </c>
      <c r="E261">
        <v>1.36</v>
      </c>
    </row>
    <row r="262" spans="1:5" ht="15" customHeight="1" x14ac:dyDescent="0.2">
      <c r="A262" s="59" t="s">
        <v>1361</v>
      </c>
      <c r="B262" s="53">
        <v>43891</v>
      </c>
      <c r="C262">
        <v>1.18</v>
      </c>
      <c r="D262">
        <v>2.81</v>
      </c>
      <c r="E262">
        <v>1.35</v>
      </c>
    </row>
    <row r="263" spans="1:5" ht="15" customHeight="1" x14ac:dyDescent="0.2">
      <c r="A263" s="59" t="s">
        <v>1362</v>
      </c>
      <c r="B263" s="53">
        <v>43922</v>
      </c>
      <c r="C263">
        <v>1.22</v>
      </c>
      <c r="D263">
        <v>3.41</v>
      </c>
      <c r="E263">
        <v>1.43</v>
      </c>
    </row>
    <row r="264" spans="1:5" ht="15" customHeight="1" x14ac:dyDescent="0.2">
      <c r="A264" s="59" t="s">
        <v>1363</v>
      </c>
      <c r="B264" s="53">
        <v>43952</v>
      </c>
      <c r="C264">
        <v>1.27</v>
      </c>
      <c r="D264">
        <v>3.32</v>
      </c>
      <c r="E264">
        <v>1.41</v>
      </c>
    </row>
    <row r="265" spans="1:5" ht="15" customHeight="1" x14ac:dyDescent="0.2">
      <c r="A265" s="59" t="s">
        <v>1364</v>
      </c>
      <c r="B265" s="53">
        <v>43983</v>
      </c>
      <c r="C265">
        <v>1.28</v>
      </c>
      <c r="D265">
        <v>3.59</v>
      </c>
      <c r="E265">
        <v>1.39</v>
      </c>
    </row>
    <row r="266" spans="1:5" ht="15" customHeight="1" x14ac:dyDescent="0.2">
      <c r="A266" s="59" t="s">
        <v>1365</v>
      </c>
      <c r="B266" s="53">
        <v>44013</v>
      </c>
      <c r="C266">
        <v>1.24</v>
      </c>
      <c r="D266">
        <v>3.29</v>
      </c>
      <c r="E266">
        <v>1.39</v>
      </c>
    </row>
    <row r="267" spans="1:5" ht="15" customHeight="1" x14ac:dyDescent="0.2">
      <c r="A267" s="59" t="s">
        <v>1366</v>
      </c>
      <c r="B267" s="53">
        <v>44044</v>
      </c>
      <c r="C267">
        <v>1.2</v>
      </c>
      <c r="D267">
        <v>3.1</v>
      </c>
      <c r="E267">
        <v>1.4</v>
      </c>
    </row>
    <row r="268" spans="1:5" ht="15" customHeight="1" x14ac:dyDescent="0.2">
      <c r="A268" s="59" t="s">
        <v>1367</v>
      </c>
      <c r="B268" s="53">
        <v>44075</v>
      </c>
      <c r="C268">
        <v>1.17</v>
      </c>
      <c r="D268">
        <v>3.19</v>
      </c>
      <c r="E268">
        <v>1.37</v>
      </c>
    </row>
    <row r="269" spans="1:5" ht="15" customHeight="1" x14ac:dyDescent="0.2">
      <c r="A269" s="59" t="s">
        <v>1368</v>
      </c>
      <c r="B269" s="53">
        <v>44105</v>
      </c>
      <c r="C269">
        <v>1.17</v>
      </c>
      <c r="D269">
        <v>2.5299999999999998</v>
      </c>
      <c r="E269">
        <v>1.36</v>
      </c>
    </row>
    <row r="270" spans="1:5" ht="15" customHeight="1" x14ac:dyDescent="0.2">
      <c r="A270" s="59" t="s">
        <v>1369</v>
      </c>
      <c r="B270" s="53">
        <v>44136</v>
      </c>
      <c r="C270">
        <v>1.1399999999999999</v>
      </c>
      <c r="D270">
        <v>2.69</v>
      </c>
      <c r="E270">
        <v>1.35</v>
      </c>
    </row>
    <row r="271" spans="1:5" ht="15" customHeight="1" x14ac:dyDescent="0.2">
      <c r="A271" s="59" t="s">
        <v>1370</v>
      </c>
      <c r="B271" s="53">
        <v>44166</v>
      </c>
      <c r="C271">
        <v>1.1100000000000001</v>
      </c>
      <c r="D271">
        <v>2.59</v>
      </c>
      <c r="E271">
        <v>1.33</v>
      </c>
    </row>
    <row r="272" spans="1:5" ht="15" customHeight="1" x14ac:dyDescent="0.2">
      <c r="A272" s="59" t="s">
        <v>1371</v>
      </c>
      <c r="B272" s="53">
        <v>44197</v>
      </c>
      <c r="C272">
        <v>1.1499999999999999</v>
      </c>
      <c r="D272">
        <v>2.74</v>
      </c>
      <c r="E272">
        <v>1.35</v>
      </c>
    </row>
    <row r="273" spans="1:5" ht="15" customHeight="1" x14ac:dyDescent="0.2">
      <c r="A273" s="59" t="s">
        <v>1372</v>
      </c>
      <c r="B273" s="53">
        <v>44228</v>
      </c>
      <c r="C273">
        <v>1.1399999999999999</v>
      </c>
      <c r="D273">
        <v>3.3</v>
      </c>
      <c r="E273">
        <v>1.33</v>
      </c>
    </row>
    <row r="274" spans="1:5" ht="15" customHeight="1" x14ac:dyDescent="0.2">
      <c r="A274" s="59" t="s">
        <v>1373</v>
      </c>
      <c r="B274" s="53">
        <v>44256</v>
      </c>
      <c r="C274">
        <v>1.17</v>
      </c>
      <c r="D274">
        <v>3.15</v>
      </c>
      <c r="E274">
        <v>1.32</v>
      </c>
    </row>
    <row r="275" spans="1:5" ht="15" customHeight="1" x14ac:dyDescent="0.2">
      <c r="A275" s="59" t="s">
        <v>1374</v>
      </c>
      <c r="B275" s="53">
        <v>44287</v>
      </c>
      <c r="C275">
        <v>1.23</v>
      </c>
      <c r="D275">
        <v>2.72</v>
      </c>
      <c r="E275">
        <v>1.31</v>
      </c>
    </row>
    <row r="276" spans="1:5" ht="15" customHeight="1" x14ac:dyDescent="0.2">
      <c r="A276" s="59" t="s">
        <v>1375</v>
      </c>
      <c r="B276" s="53">
        <v>44317</v>
      </c>
      <c r="C276">
        <v>1.29</v>
      </c>
      <c r="D276">
        <v>2.73</v>
      </c>
      <c r="E276">
        <v>1.31</v>
      </c>
    </row>
    <row r="277" spans="1:5" ht="15" customHeight="1" x14ac:dyDescent="0.2">
      <c r="A277" s="59" t="s">
        <v>1376</v>
      </c>
      <c r="B277" s="53">
        <v>44348</v>
      </c>
      <c r="C277">
        <v>1.33</v>
      </c>
      <c r="D277">
        <v>2.65</v>
      </c>
      <c r="E277">
        <v>1.3</v>
      </c>
    </row>
    <row r="278" spans="1:5" ht="15" customHeight="1" x14ac:dyDescent="0.2">
      <c r="A278" s="59" t="s">
        <v>1377</v>
      </c>
      <c r="B278" s="53">
        <v>44378</v>
      </c>
      <c r="C278">
        <v>1.34</v>
      </c>
      <c r="D278">
        <v>2.91</v>
      </c>
      <c r="E278">
        <v>1.3</v>
      </c>
    </row>
    <row r="279" spans="1:5" ht="15" customHeight="1" x14ac:dyDescent="0.2">
      <c r="A279" s="59" t="s">
        <v>1378</v>
      </c>
      <c r="B279" s="53">
        <v>44409</v>
      </c>
      <c r="C279">
        <v>1.28</v>
      </c>
      <c r="D279">
        <v>2.86</v>
      </c>
      <c r="E279">
        <v>1.28</v>
      </c>
    </row>
    <row r="280" spans="1:5" ht="15" customHeight="1" x14ac:dyDescent="0.2">
      <c r="A280" s="59" t="s">
        <v>1379</v>
      </c>
      <c r="B280" s="53">
        <v>44440</v>
      </c>
      <c r="C280">
        <v>1.27</v>
      </c>
      <c r="D280">
        <v>2.95</v>
      </c>
      <c r="E280">
        <v>1.29</v>
      </c>
    </row>
    <row r="281" spans="1:5" ht="15" customHeight="1" x14ac:dyDescent="0.2">
      <c r="A281" s="59" t="s">
        <v>1380</v>
      </c>
      <c r="B281" s="53">
        <v>44470</v>
      </c>
      <c r="C281">
        <v>1.29</v>
      </c>
      <c r="D281">
        <v>2.91</v>
      </c>
      <c r="E281">
        <v>1.3</v>
      </c>
    </row>
    <row r="282" spans="1:5" ht="15" customHeight="1" x14ac:dyDescent="0.2">
      <c r="A282" s="59" t="s">
        <v>1381</v>
      </c>
      <c r="B282" s="53">
        <v>44501</v>
      </c>
      <c r="C282">
        <v>1.33</v>
      </c>
      <c r="D282">
        <v>2.69</v>
      </c>
      <c r="E282">
        <v>1.32</v>
      </c>
    </row>
    <row r="283" spans="1:5" ht="15" customHeight="1" x14ac:dyDescent="0.2">
      <c r="A283" s="59" t="s">
        <v>1382</v>
      </c>
      <c r="B283" s="53">
        <v>44531</v>
      </c>
      <c r="C283">
        <v>1.34</v>
      </c>
      <c r="D283">
        <v>2.6</v>
      </c>
      <c r="E283">
        <v>1.3</v>
      </c>
    </row>
    <row r="284" spans="1:5" ht="15" customHeight="1" x14ac:dyDescent="0.2">
      <c r="A284" s="59" t="s">
        <v>1383</v>
      </c>
      <c r="B284" s="53">
        <v>44562</v>
      </c>
      <c r="C284">
        <v>1.37</v>
      </c>
      <c r="D284">
        <v>2.57</v>
      </c>
      <c r="E284">
        <v>1.32</v>
      </c>
    </row>
    <row r="285" spans="1:5" ht="15" customHeight="1" x14ac:dyDescent="0.2">
      <c r="A285" s="59" t="s">
        <v>1384</v>
      </c>
      <c r="B285" s="53">
        <v>44593</v>
      </c>
      <c r="C285">
        <v>1.48</v>
      </c>
      <c r="D285">
        <v>2.61</v>
      </c>
      <c r="E285">
        <v>1.38</v>
      </c>
    </row>
    <row r="286" spans="1:5" ht="15" customHeight="1" x14ac:dyDescent="0.2">
      <c r="A286" s="59" t="s">
        <v>1385</v>
      </c>
      <c r="B286" s="53">
        <v>44621</v>
      </c>
      <c r="C286">
        <v>1.71</v>
      </c>
      <c r="D286">
        <v>2.4</v>
      </c>
      <c r="E286">
        <v>1.47</v>
      </c>
    </row>
    <row r="287" spans="1:5" ht="15" customHeight="1" x14ac:dyDescent="0.2">
      <c r="A287" s="59" t="s">
        <v>1386</v>
      </c>
      <c r="B287" s="53">
        <v>44652</v>
      </c>
      <c r="C287">
        <v>2.04</v>
      </c>
      <c r="D287">
        <v>2.06</v>
      </c>
      <c r="E287">
        <v>1.58</v>
      </c>
    </row>
    <row r="288" spans="1:5" ht="15" customHeight="1" x14ac:dyDescent="0.2">
      <c r="A288" s="59" t="s">
        <v>1387</v>
      </c>
      <c r="B288" s="53">
        <v>44682</v>
      </c>
      <c r="C288">
        <v>2.42</v>
      </c>
      <c r="D288">
        <v>2.13</v>
      </c>
      <c r="E288">
        <v>1.74</v>
      </c>
    </row>
    <row r="289" spans="1:5" ht="15" customHeight="1" x14ac:dyDescent="0.2">
      <c r="A289" s="59" t="s">
        <v>1388</v>
      </c>
      <c r="B289" s="53">
        <v>44713</v>
      </c>
      <c r="C289">
        <v>2.77</v>
      </c>
      <c r="D289">
        <v>2.12</v>
      </c>
      <c r="E289">
        <v>1.87</v>
      </c>
    </row>
    <row r="290" spans="1:5" ht="15" customHeight="1" x14ac:dyDescent="0.2">
      <c r="A290" s="59" t="s">
        <v>1389</v>
      </c>
      <c r="B290" s="53">
        <v>44743</v>
      </c>
      <c r="C290">
        <v>3.04</v>
      </c>
      <c r="D290">
        <v>2.42</v>
      </c>
      <c r="E290">
        <v>1.99</v>
      </c>
    </row>
    <row r="291" spans="1:5" ht="15" customHeight="1" x14ac:dyDescent="0.2">
      <c r="A291" s="59" t="s">
        <v>1390</v>
      </c>
      <c r="B291" s="53">
        <v>44774</v>
      </c>
      <c r="C291">
        <v>3.04</v>
      </c>
      <c r="D291">
        <v>2.5299999999999998</v>
      </c>
      <c r="E291">
        <v>2.08</v>
      </c>
    </row>
    <row r="292" spans="1:5" ht="15" customHeight="1" x14ac:dyDescent="0.2">
      <c r="A292" s="59" t="s">
        <v>1391</v>
      </c>
      <c r="B292" s="53">
        <v>44805</v>
      </c>
      <c r="C292">
        <v>3.18</v>
      </c>
      <c r="D292">
        <v>2.75</v>
      </c>
      <c r="E292">
        <v>2.25</v>
      </c>
    </row>
    <row r="293" spans="1:5" ht="15" customHeight="1" x14ac:dyDescent="0.2">
      <c r="A293" s="59" t="s">
        <v>1392</v>
      </c>
      <c r="B293" s="53">
        <v>44835</v>
      </c>
      <c r="C293">
        <v>3.48</v>
      </c>
      <c r="D293">
        <v>2.76</v>
      </c>
      <c r="E293">
        <v>2.41</v>
      </c>
    </row>
    <row r="294" spans="1:5" ht="15" customHeight="1" x14ac:dyDescent="0.2">
      <c r="A294" s="59" t="s">
        <v>1393</v>
      </c>
      <c r="B294" s="53">
        <v>44866</v>
      </c>
      <c r="C294">
        <v>3.75</v>
      </c>
      <c r="D294">
        <v>3.5</v>
      </c>
      <c r="E294">
        <v>2.5499999999999998</v>
      </c>
    </row>
    <row r="295" spans="1:5" ht="15" customHeight="1" x14ac:dyDescent="0.2">
      <c r="A295" s="59" t="s">
        <v>1394</v>
      </c>
      <c r="B295" s="53">
        <v>44896</v>
      </c>
      <c r="C295">
        <v>3.55</v>
      </c>
      <c r="D295">
        <v>2.61</v>
      </c>
      <c r="E295">
        <v>2.61</v>
      </c>
    </row>
    <row r="296" spans="1:5" ht="15" customHeight="1" x14ac:dyDescent="0.2">
      <c r="A296" s="59" t="s">
        <v>1395</v>
      </c>
      <c r="B296" s="53">
        <v>44927</v>
      </c>
      <c r="C296">
        <v>3.7</v>
      </c>
      <c r="D296">
        <v>3.01</v>
      </c>
      <c r="E296">
        <v>2.77</v>
      </c>
    </row>
    <row r="297" spans="1:5" ht="15" customHeight="1" x14ac:dyDescent="0.2">
      <c r="A297" s="59" t="s">
        <v>1396</v>
      </c>
      <c r="B297" s="53">
        <v>44958</v>
      </c>
      <c r="C297">
        <v>3.74</v>
      </c>
      <c r="D297">
        <v>2.93</v>
      </c>
      <c r="E297">
        <v>2.95</v>
      </c>
    </row>
    <row r="298" spans="1:5" ht="15" customHeight="1" x14ac:dyDescent="0.2">
      <c r="A298" s="59" t="s">
        <v>1397</v>
      </c>
      <c r="B298" s="53">
        <v>44986</v>
      </c>
      <c r="C298">
        <v>3.8</v>
      </c>
      <c r="D298">
        <v>2.91</v>
      </c>
      <c r="E298">
        <v>3.14</v>
      </c>
    </row>
    <row r="299" spans="1:5" ht="15" customHeight="1" x14ac:dyDescent="0.2">
      <c r="A299" s="59" t="s">
        <v>1398</v>
      </c>
      <c r="B299" s="53">
        <v>45017</v>
      </c>
      <c r="C299">
        <v>3.77</v>
      </c>
      <c r="D299">
        <v>2.99</v>
      </c>
      <c r="E299">
        <v>3.19</v>
      </c>
    </row>
    <row r="300" spans="1:5" ht="15" customHeight="1" x14ac:dyDescent="0.2">
      <c r="A300" s="59" t="s">
        <v>1399</v>
      </c>
      <c r="B300" s="53">
        <v>45047</v>
      </c>
      <c r="C300">
        <v>3.76</v>
      </c>
      <c r="D300">
        <v>2.96</v>
      </c>
      <c r="E300">
        <v>3.32</v>
      </c>
    </row>
    <row r="301" spans="1:5" ht="15" customHeight="1" x14ac:dyDescent="0.2">
      <c r="A301" s="59" t="s">
        <v>1400</v>
      </c>
      <c r="B301" s="53">
        <v>45078</v>
      </c>
      <c r="C301">
        <v>3.84</v>
      </c>
      <c r="D301">
        <v>3.05</v>
      </c>
      <c r="E301">
        <v>3.41</v>
      </c>
    </row>
    <row r="302" spans="1:5" ht="15" customHeight="1" x14ac:dyDescent="0.2">
      <c r="A302" s="59" t="s">
        <v>1401</v>
      </c>
      <c r="B302" s="53">
        <v>45108</v>
      </c>
      <c r="C302">
        <v>3.82</v>
      </c>
      <c r="D302">
        <v>3.32</v>
      </c>
      <c r="E302">
        <v>3.46</v>
      </c>
    </row>
    <row r="303" spans="1:5" ht="15" customHeight="1" x14ac:dyDescent="0.2">
      <c r="A303" s="59" t="s">
        <v>1402</v>
      </c>
      <c r="B303" s="53">
        <v>45139</v>
      </c>
      <c r="C303">
        <v>3.89</v>
      </c>
      <c r="D303">
        <v>3.58</v>
      </c>
      <c r="E303">
        <v>3.51</v>
      </c>
    </row>
    <row r="304" spans="1:5" ht="15" customHeight="1" x14ac:dyDescent="0.2">
      <c r="A304" s="59" t="s">
        <v>1403</v>
      </c>
      <c r="B304" s="53">
        <v>45170</v>
      </c>
      <c r="C304">
        <v>3.85</v>
      </c>
      <c r="D304">
        <v>3.67</v>
      </c>
      <c r="E304">
        <v>3.58</v>
      </c>
    </row>
    <row r="305" spans="1:5" ht="15" customHeight="1" x14ac:dyDescent="0.2">
      <c r="A305" s="59" t="s">
        <v>1404</v>
      </c>
      <c r="B305" s="53">
        <v>45200</v>
      </c>
      <c r="C305">
        <v>3.9</v>
      </c>
      <c r="D305">
        <v>3.74</v>
      </c>
      <c r="E305">
        <v>3.61</v>
      </c>
    </row>
    <row r="306" spans="1:5" ht="15" customHeight="1" x14ac:dyDescent="0.2">
      <c r="A306" s="59" t="s">
        <v>1405</v>
      </c>
      <c r="B306" s="53">
        <v>45231</v>
      </c>
      <c r="C306">
        <v>3.92</v>
      </c>
      <c r="D306">
        <v>3.73</v>
      </c>
      <c r="E306">
        <v>3.7</v>
      </c>
    </row>
    <row r="307" spans="1:5" ht="15" customHeight="1" x14ac:dyDescent="0.2">
      <c r="A307" s="59" t="s">
        <v>1406</v>
      </c>
      <c r="B307" s="53">
        <v>45261</v>
      </c>
      <c r="C307">
        <v>3.65</v>
      </c>
      <c r="D307">
        <v>3.72</v>
      </c>
      <c r="E307">
        <v>3.63</v>
      </c>
    </row>
    <row r="308" spans="1:5" ht="15" customHeight="1" x14ac:dyDescent="0.2">
      <c r="A308" s="59" t="s">
        <v>1407</v>
      </c>
      <c r="B308" s="53">
        <v>45292</v>
      </c>
      <c r="C308">
        <v>3.55</v>
      </c>
      <c r="D308">
        <v>3.76</v>
      </c>
      <c r="E308">
        <v>3.52</v>
      </c>
    </row>
    <row r="309" spans="1:5" ht="15" customHeight="1" x14ac:dyDescent="0.2">
      <c r="A309" s="59" t="s">
        <v>1408</v>
      </c>
      <c r="B309" s="53">
        <v>45323</v>
      </c>
      <c r="C309">
        <v>3.61</v>
      </c>
      <c r="D309">
        <v>3.84</v>
      </c>
      <c r="E309">
        <v>3.49</v>
      </c>
    </row>
    <row r="310" spans="1:5" ht="15" customHeight="1" x14ac:dyDescent="0.2">
      <c r="A310" s="59" t="s">
        <v>1409</v>
      </c>
      <c r="B310" s="53">
        <v>45352</v>
      </c>
      <c r="C310">
        <v>3.61</v>
      </c>
      <c r="D310">
        <v>3.84</v>
      </c>
      <c r="E310">
        <v>3.44</v>
      </c>
    </row>
    <row r="311" spans="1:5" ht="15" customHeight="1" x14ac:dyDescent="0.2">
      <c r="A311" s="59" t="s">
        <v>1410</v>
      </c>
      <c r="B311" s="53">
        <v>45383</v>
      </c>
      <c r="C311">
        <v>3.64</v>
      </c>
      <c r="D311">
        <v>3.84</v>
      </c>
      <c r="E311">
        <v>3.42</v>
      </c>
    </row>
    <row r="312" spans="1:5" ht="15" customHeight="1" x14ac:dyDescent="0.2">
      <c r="A312" s="59" t="s">
        <v>1411</v>
      </c>
      <c r="B312" s="53">
        <v>45413</v>
      </c>
      <c r="C312">
        <v>3.69</v>
      </c>
      <c r="D312">
        <v>3.81</v>
      </c>
      <c r="E312">
        <v>3.41</v>
      </c>
    </row>
    <row r="313" spans="1:5" ht="15" customHeight="1" x14ac:dyDescent="0.2">
      <c r="A313" s="59" t="s">
        <v>1412</v>
      </c>
      <c r="B313" s="53">
        <v>45444</v>
      </c>
      <c r="C313">
        <v>3.68</v>
      </c>
      <c r="D313">
        <v>3.83</v>
      </c>
      <c r="E313">
        <v>3.39</v>
      </c>
    </row>
    <row r="314" spans="1:5" ht="15" customHeight="1" x14ac:dyDescent="0.2">
      <c r="A314" s="59" t="s">
        <v>1413</v>
      </c>
      <c r="B314" s="53">
        <v>45474</v>
      </c>
      <c r="C314">
        <v>3.71</v>
      </c>
      <c r="D314">
        <v>3.82</v>
      </c>
      <c r="E314">
        <v>3.37</v>
      </c>
    </row>
    <row r="315" spans="1:5" ht="15" customHeight="1" x14ac:dyDescent="0.2">
      <c r="A315" s="59" t="s">
        <v>1414</v>
      </c>
      <c r="B315" s="53">
        <v>45505</v>
      </c>
      <c r="C315">
        <v>3.6</v>
      </c>
      <c r="D315">
        <v>3.83</v>
      </c>
      <c r="E315">
        <v>3.36</v>
      </c>
    </row>
    <row r="316" spans="1:5" ht="15" customHeight="1" x14ac:dyDescent="0.2">
      <c r="A316" s="59" t="s">
        <v>1415</v>
      </c>
      <c r="B316" s="53">
        <v>45536</v>
      </c>
      <c r="C316">
        <v>3.5</v>
      </c>
      <c r="D316">
        <v>3.8</v>
      </c>
      <c r="E316">
        <v>3.28</v>
      </c>
    </row>
    <row r="317" spans="1:5" ht="15" customHeight="1" x14ac:dyDescent="0.2">
      <c r="A317" s="59" t="s">
        <v>1416</v>
      </c>
      <c r="B317" s="53">
        <v>45566</v>
      </c>
      <c r="C317">
        <v>3.45</v>
      </c>
      <c r="D317">
        <v>3.79</v>
      </c>
      <c r="E317">
        <v>3.22</v>
      </c>
    </row>
    <row r="318" spans="1:5" ht="15" customHeight="1" x14ac:dyDescent="0.2">
      <c r="A318" s="59" t="s">
        <v>1417</v>
      </c>
      <c r="B318" s="53">
        <v>45597</v>
      </c>
      <c r="C318">
        <v>3.39</v>
      </c>
      <c r="D318">
        <v>3.78</v>
      </c>
      <c r="E318">
        <v>3.16</v>
      </c>
    </row>
    <row r="319" spans="1:5" ht="15" customHeight="1" x14ac:dyDescent="0.2">
      <c r="A319" s="59" t="s">
        <v>1418</v>
      </c>
      <c r="B319" s="53">
        <v>45627</v>
      </c>
      <c r="C319">
        <v>3.34</v>
      </c>
      <c r="D319">
        <v>3.75</v>
      </c>
      <c r="E319">
        <v>3.09</v>
      </c>
    </row>
    <row r="320" spans="1:5" ht="15" customHeight="1" x14ac:dyDescent="0.2">
      <c r="A320" s="59" t="s">
        <v>1419</v>
      </c>
      <c r="B320" s="53">
        <v>45658</v>
      </c>
      <c r="C320">
        <v>3.41</v>
      </c>
      <c r="D320">
        <v>3.65</v>
      </c>
      <c r="E320">
        <v>2.97</v>
      </c>
    </row>
    <row r="321" spans="1:5" ht="15" customHeight="1" x14ac:dyDescent="0.2">
      <c r="A321" s="59" t="s">
        <v>1420</v>
      </c>
      <c r="B321" s="53">
        <v>45689</v>
      </c>
      <c r="C321">
        <v>3.48</v>
      </c>
      <c r="D321">
        <v>3.18</v>
      </c>
      <c r="E321">
        <v>3.09</v>
      </c>
    </row>
    <row r="322" spans="1:5" ht="15" customHeight="1" x14ac:dyDescent="0.2">
      <c r="A322" s="59" t="s">
        <v>1421</v>
      </c>
      <c r="B322" s="53">
        <v>45717</v>
      </c>
      <c r="C322">
        <v>3.54</v>
      </c>
      <c r="D322">
        <v>2.93</v>
      </c>
      <c r="E322">
        <v>3.1</v>
      </c>
    </row>
    <row r="323" spans="1:5" ht="15" customHeight="1" x14ac:dyDescent="0.2">
      <c r="A323" s="59" t="s">
        <v>1422</v>
      </c>
      <c r="B323" s="53">
        <v>45748</v>
      </c>
      <c r="C323">
        <v>3.65</v>
      </c>
      <c r="D323">
        <v>2.91</v>
      </c>
      <c r="E323">
        <v>3.04</v>
      </c>
    </row>
    <row r="324" spans="1:5" ht="15" customHeight="1" x14ac:dyDescent="0.2">
      <c r="A324" s="59" t="s">
        <v>1423</v>
      </c>
      <c r="B324" s="53">
        <v>45778</v>
      </c>
      <c r="C324">
        <v>3.63</v>
      </c>
      <c r="D324">
        <v>2.91</v>
      </c>
      <c r="E324">
        <v>3.12</v>
      </c>
    </row>
    <row r="325" spans="1:5" ht="15" customHeight="1" x14ac:dyDescent="0.2">
      <c r="A325" s="59" t="s">
        <v>1424</v>
      </c>
      <c r="B325" s="53">
        <v>45809</v>
      </c>
      <c r="C325">
        <v>3.68</v>
      </c>
      <c r="D325">
        <v>2.93</v>
      </c>
      <c r="E325">
        <v>3.12</v>
      </c>
    </row>
    <row r="326" spans="1:5" ht="15" customHeight="1" x14ac:dyDescent="0.2">
      <c r="A326" s="59" t="s">
        <v>1425</v>
      </c>
      <c r="B326" s="53">
        <v>45839</v>
      </c>
      <c r="C326">
        <v>3.69</v>
      </c>
      <c r="D326">
        <v>2.97</v>
      </c>
      <c r="E326">
        <v>3.12</v>
      </c>
    </row>
    <row r="327" spans="1:5" ht="15" customHeight="1" x14ac:dyDescent="0.2">
      <c r="A327" s="59" t="s">
        <v>1426</v>
      </c>
      <c r="B327" s="53">
        <v>45870</v>
      </c>
      <c r="C327">
        <v>3.73</v>
      </c>
      <c r="D327">
        <v>2.98</v>
      </c>
      <c r="E327">
        <v>3.18</v>
      </c>
    </row>
    <row r="328" spans="1:5" ht="15" customHeight="1" x14ac:dyDescent="0.2">
      <c r="A328" s="59" t="s">
        <v>1427</v>
      </c>
      <c r="B328" s="53">
        <v>45901</v>
      </c>
      <c r="C328">
        <v>3.79</v>
      </c>
      <c r="D328">
        <v>3.01</v>
      </c>
      <c r="E328">
        <v>3.17</v>
      </c>
    </row>
    <row r="329" spans="1:5" ht="15" customHeight="1" x14ac:dyDescent="0.2">
      <c r="A329" s="59" t="s">
        <v>1428</v>
      </c>
      <c r="B329" s="53">
        <v>45931</v>
      </c>
      <c r="C329">
        <v>3.71</v>
      </c>
      <c r="D329">
        <v>3.03</v>
      </c>
      <c r="E329">
        <v>3.16</v>
      </c>
    </row>
    <row r="330" spans="1:5" ht="15" customHeight="1" x14ac:dyDescent="0.2">
      <c r="A330" s="59" t="s">
        <v>1429</v>
      </c>
      <c r="B330" s="53">
        <v>45962</v>
      </c>
      <c r="C330">
        <v>3.72</v>
      </c>
      <c r="D330">
        <v>3.03</v>
      </c>
      <c r="E330">
        <v>3.15</v>
      </c>
    </row>
    <row r="331" spans="1:5" ht="15" customHeight="1" x14ac:dyDescent="0.2">
      <c r="A331" s="59" t="s">
        <v>1430</v>
      </c>
      <c r="B331" s="53">
        <v>45992</v>
      </c>
      <c r="C331">
        <v>3.73</v>
      </c>
      <c r="D331">
        <v>3.05</v>
      </c>
      <c r="E331">
        <v>3.13</v>
      </c>
    </row>
    <row r="332" spans="1:5" ht="15" customHeight="1" x14ac:dyDescent="0.2">
      <c r="A332" s="59" t="s">
        <v>1431</v>
      </c>
      <c r="B332" s="53">
        <v>46023</v>
      </c>
      <c r="C332">
        <v>3.84</v>
      </c>
      <c r="D332">
        <v>3.04</v>
      </c>
      <c r="E332">
        <v>3.23</v>
      </c>
    </row>
    <row r="333" spans="1:5" ht="15" customHeight="1" x14ac:dyDescent="0.2">
      <c r="A333" s="59" t="s">
        <v>1432</v>
      </c>
      <c r="B333" s="53">
        <v>46054</v>
      </c>
      <c r="C333">
        <v>3.82</v>
      </c>
      <c r="D333">
        <v>3.07</v>
      </c>
      <c r="E333">
        <v>3.26</v>
      </c>
    </row>
    <row r="334" spans="1:5" ht="15" customHeight="1" x14ac:dyDescent="0.2">
      <c r="A334" s="59" t="s">
        <v>1433</v>
      </c>
      <c r="B334" s="53">
        <v>46082</v>
      </c>
      <c r="C334">
        <v>3.74</v>
      </c>
      <c r="D334">
        <v>3.03</v>
      </c>
      <c r="E334">
        <v>3.24</v>
      </c>
    </row>
    <row r="335" spans="1:5" ht="15" customHeight="1" x14ac:dyDescent="0.2">
      <c r="A335" s="59" t="s">
        <v>1434</v>
      </c>
      <c r="B335" s="53">
        <v>46113</v>
      </c>
      <c r="C335">
        <v>3.91</v>
      </c>
      <c r="D335">
        <v>2.98</v>
      </c>
      <c r="E335">
        <v>3.31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T96"/>
  <sheetViews>
    <sheetView topLeftCell="B1" zoomScaleNormal="100" workbookViewId="0">
      <pane ySplit="4" topLeftCell="A5" activePane="bottomLeft" state="frozen"/>
      <selection activeCell="B1" sqref="B1"/>
      <selection pane="bottomLeft"/>
    </sheetView>
  </sheetViews>
  <sheetFormatPr baseColWidth="10" defaultColWidth="8.6640625" defaultRowHeight="15" x14ac:dyDescent="0.2"/>
  <cols>
    <col min="1" max="1" width="14" customWidth="1"/>
    <col min="2" max="2" width="100.6640625" customWidth="1"/>
    <col min="3" max="3" width="10.6640625" customWidth="1"/>
    <col min="136" max="137" width="10.6640625" customWidth="1"/>
  </cols>
  <sheetData>
    <row r="1" spans="1:176" ht="15.75" customHeight="1" x14ac:dyDescent="0.2">
      <c r="A1" s="33" t="s">
        <v>1435</v>
      </c>
    </row>
    <row r="2" spans="1:176" ht="15" customHeight="1" x14ac:dyDescent="0.2">
      <c r="A2" s="34" t="s">
        <v>1436</v>
      </c>
    </row>
    <row r="3" spans="1:176" ht="15" customHeight="1" x14ac:dyDescent="0.2">
      <c r="A3" s="35" t="s">
        <v>914</v>
      </c>
    </row>
    <row r="6" spans="1:176" ht="15" customHeight="1" x14ac:dyDescent="0.2">
      <c r="B6" s="2" t="s">
        <v>1437</v>
      </c>
    </row>
    <row r="7" spans="1:176" ht="15" customHeight="1" x14ac:dyDescent="0.2">
      <c r="B7" t="s">
        <v>1438</v>
      </c>
    </row>
    <row r="8" spans="1:176" ht="15" customHeight="1" x14ac:dyDescent="0.2"/>
    <row r="9" spans="1:176" ht="23.25" customHeight="1" x14ac:dyDescent="0.2"/>
    <row r="10" spans="1:176" ht="15" customHeight="1" x14ac:dyDescent="0.2">
      <c r="B10" s="51" t="s">
        <v>1439</v>
      </c>
    </row>
    <row r="11" spans="1:176" ht="15" customHeight="1" x14ac:dyDescent="0.2">
      <c r="B11" t="s">
        <v>1440</v>
      </c>
    </row>
    <row r="12" spans="1:176" ht="15" customHeight="1" x14ac:dyDescent="0.2">
      <c r="C12" s="56">
        <v>40908</v>
      </c>
      <c r="D12" s="56">
        <v>40939</v>
      </c>
      <c r="E12" s="56">
        <v>40968</v>
      </c>
      <c r="F12" s="56">
        <v>40999</v>
      </c>
      <c r="G12" s="56">
        <v>41029</v>
      </c>
      <c r="H12" s="56">
        <v>41060</v>
      </c>
      <c r="I12" s="56">
        <v>41090</v>
      </c>
      <c r="J12" s="56">
        <v>41121</v>
      </c>
      <c r="K12" s="56">
        <v>41152</v>
      </c>
      <c r="L12" s="56">
        <v>41182</v>
      </c>
      <c r="M12" s="56">
        <v>41213</v>
      </c>
      <c r="N12" s="56">
        <v>41243</v>
      </c>
      <c r="O12" s="56">
        <v>41274</v>
      </c>
      <c r="P12" s="56">
        <v>41305</v>
      </c>
      <c r="Q12" s="56">
        <v>41333</v>
      </c>
      <c r="R12" s="56">
        <v>41364</v>
      </c>
      <c r="S12" s="56">
        <v>41394</v>
      </c>
      <c r="T12" s="56">
        <v>41425</v>
      </c>
      <c r="U12" s="56">
        <v>41455</v>
      </c>
      <c r="V12" s="56">
        <v>41486</v>
      </c>
      <c r="W12" s="56">
        <v>41517</v>
      </c>
      <c r="X12" s="56">
        <v>41547</v>
      </c>
      <c r="Y12" s="56">
        <v>41578</v>
      </c>
      <c r="Z12" s="56">
        <v>41608</v>
      </c>
      <c r="AA12" s="56">
        <v>41639</v>
      </c>
      <c r="AB12" s="56">
        <v>41670</v>
      </c>
      <c r="AC12" s="56">
        <v>41698</v>
      </c>
      <c r="AD12" s="56">
        <v>41729</v>
      </c>
      <c r="AE12" s="56">
        <v>41759</v>
      </c>
      <c r="AF12" s="56">
        <v>41790</v>
      </c>
      <c r="AG12" s="56">
        <v>41820</v>
      </c>
      <c r="AH12" s="56">
        <v>41851</v>
      </c>
      <c r="AI12" s="56">
        <v>41882</v>
      </c>
      <c r="AJ12" s="56">
        <v>41912</v>
      </c>
      <c r="AK12" s="56">
        <v>41943</v>
      </c>
      <c r="AL12" s="56">
        <v>41973</v>
      </c>
      <c r="AM12" s="56">
        <v>42004</v>
      </c>
      <c r="AN12" s="56">
        <v>42035</v>
      </c>
      <c r="AO12" s="56">
        <v>42063</v>
      </c>
      <c r="AP12" s="56">
        <v>42094</v>
      </c>
      <c r="AQ12" s="56">
        <v>42124</v>
      </c>
      <c r="AR12" s="56">
        <v>42155</v>
      </c>
      <c r="AS12" s="56">
        <v>42185</v>
      </c>
      <c r="AT12" s="56">
        <v>42216</v>
      </c>
      <c r="AU12" s="56">
        <v>42247</v>
      </c>
      <c r="AV12" s="56">
        <v>42277</v>
      </c>
      <c r="AW12" s="56">
        <v>42308</v>
      </c>
      <c r="AX12" s="56">
        <v>42338</v>
      </c>
      <c r="AY12" s="56">
        <v>42369</v>
      </c>
      <c r="AZ12" s="56">
        <v>42400</v>
      </c>
      <c r="BA12" s="56">
        <v>42429</v>
      </c>
      <c r="BB12" s="56">
        <v>42460</v>
      </c>
      <c r="BC12" s="56">
        <v>42490</v>
      </c>
      <c r="BD12" s="56">
        <v>42521</v>
      </c>
      <c r="BE12" s="56">
        <v>42551</v>
      </c>
      <c r="BF12" s="56">
        <v>42582</v>
      </c>
      <c r="BG12" s="56">
        <v>42613</v>
      </c>
      <c r="BH12" s="56">
        <v>42643</v>
      </c>
      <c r="BI12" s="56">
        <v>42674</v>
      </c>
      <c r="BJ12" s="56">
        <v>42704</v>
      </c>
      <c r="BK12" s="56">
        <v>42735</v>
      </c>
      <c r="BL12" s="56">
        <v>42766</v>
      </c>
      <c r="BM12" s="56">
        <v>42794</v>
      </c>
      <c r="BN12" s="56">
        <v>42825</v>
      </c>
      <c r="BO12" s="56">
        <v>42855</v>
      </c>
      <c r="BP12" s="56">
        <v>42886</v>
      </c>
      <c r="BQ12" s="56">
        <v>42916</v>
      </c>
      <c r="BR12" s="56">
        <v>42947</v>
      </c>
      <c r="BS12" s="56">
        <v>42978</v>
      </c>
      <c r="BT12" s="56">
        <v>43008</v>
      </c>
      <c r="BU12" s="56">
        <v>43039</v>
      </c>
      <c r="BV12" s="56">
        <v>43069</v>
      </c>
      <c r="BW12" s="56">
        <v>43100</v>
      </c>
      <c r="BX12" s="56">
        <v>43131</v>
      </c>
      <c r="BY12" s="56">
        <v>43159</v>
      </c>
      <c r="BZ12" s="56">
        <v>43190</v>
      </c>
      <c r="CA12" s="56">
        <v>43220</v>
      </c>
      <c r="CB12" s="56">
        <v>43251</v>
      </c>
      <c r="CC12" s="56">
        <v>43281</v>
      </c>
      <c r="CD12" s="56">
        <v>43312</v>
      </c>
      <c r="CE12" s="56">
        <v>43343</v>
      </c>
      <c r="CF12" s="56">
        <v>43373</v>
      </c>
      <c r="CG12" s="56">
        <v>43404</v>
      </c>
      <c r="CH12" s="56">
        <v>43434</v>
      </c>
      <c r="CI12" s="56">
        <v>43465</v>
      </c>
      <c r="CJ12" s="56">
        <v>43496</v>
      </c>
      <c r="CK12" s="56">
        <v>43524</v>
      </c>
      <c r="CL12" s="56">
        <v>43555</v>
      </c>
      <c r="CM12" s="56">
        <v>43585</v>
      </c>
      <c r="CN12" s="56">
        <v>43616</v>
      </c>
      <c r="CO12" s="56">
        <v>43646</v>
      </c>
      <c r="CP12" s="56">
        <v>43677</v>
      </c>
      <c r="CQ12" s="56">
        <v>43708</v>
      </c>
      <c r="CR12" s="56">
        <v>43738</v>
      </c>
      <c r="CS12" s="56">
        <v>43769</v>
      </c>
      <c r="CT12" s="56">
        <v>43799</v>
      </c>
      <c r="CU12" s="56">
        <v>43830</v>
      </c>
      <c r="CV12" s="56">
        <v>43861</v>
      </c>
      <c r="CW12" s="56">
        <v>43890</v>
      </c>
      <c r="CX12" s="56">
        <v>43921</v>
      </c>
      <c r="CY12" s="56">
        <v>43951</v>
      </c>
      <c r="CZ12" s="56">
        <v>43982</v>
      </c>
      <c r="DA12" s="56">
        <v>44012</v>
      </c>
      <c r="DB12" s="56">
        <v>44043</v>
      </c>
      <c r="DC12" s="56">
        <v>44074</v>
      </c>
      <c r="DD12" s="56">
        <v>44104</v>
      </c>
      <c r="DE12" s="56">
        <v>44135</v>
      </c>
      <c r="DF12" s="56">
        <v>44165</v>
      </c>
      <c r="DG12" s="56">
        <v>44196</v>
      </c>
      <c r="DH12" s="56">
        <v>44227</v>
      </c>
      <c r="DI12" s="56">
        <v>44255</v>
      </c>
      <c r="DJ12" s="56">
        <v>44286</v>
      </c>
      <c r="DK12" s="56">
        <v>44316</v>
      </c>
      <c r="DL12" s="56">
        <v>44347</v>
      </c>
      <c r="DM12" s="56">
        <v>44377</v>
      </c>
      <c r="DN12" s="56">
        <v>44408</v>
      </c>
      <c r="DO12" s="56">
        <v>44439</v>
      </c>
      <c r="DP12" s="56">
        <v>44469</v>
      </c>
      <c r="DQ12" s="56">
        <v>44500</v>
      </c>
      <c r="DR12" s="56">
        <v>44530</v>
      </c>
      <c r="DS12" s="56">
        <v>44561</v>
      </c>
      <c r="DT12" s="56">
        <v>44592</v>
      </c>
      <c r="DU12" s="56">
        <v>44620</v>
      </c>
      <c r="DV12" s="56">
        <v>44651</v>
      </c>
      <c r="DW12" s="56">
        <v>44681</v>
      </c>
      <c r="DX12" s="56">
        <v>44712</v>
      </c>
      <c r="DY12" s="56">
        <v>44742</v>
      </c>
      <c r="DZ12" s="56">
        <v>44773</v>
      </c>
      <c r="EA12" s="56">
        <v>44804</v>
      </c>
      <c r="EB12" s="56">
        <v>44834</v>
      </c>
      <c r="EC12" s="56">
        <v>44865</v>
      </c>
      <c r="ED12" s="56">
        <v>44895</v>
      </c>
      <c r="EE12" s="56">
        <v>44926</v>
      </c>
      <c r="EF12" s="56">
        <v>44957</v>
      </c>
      <c r="EG12" s="56">
        <v>44985</v>
      </c>
      <c r="EH12" s="56">
        <v>45016</v>
      </c>
      <c r="EI12" s="56">
        <v>45046</v>
      </c>
      <c r="EJ12" s="56">
        <v>45077</v>
      </c>
      <c r="EK12" s="56">
        <v>45107</v>
      </c>
      <c r="EL12" s="56">
        <v>45138</v>
      </c>
      <c r="EM12" s="56">
        <v>45169</v>
      </c>
      <c r="EN12" s="56">
        <v>45199</v>
      </c>
      <c r="EO12" s="56">
        <v>45230</v>
      </c>
      <c r="EP12" s="56">
        <v>45260</v>
      </c>
      <c r="EQ12" s="56">
        <v>45291</v>
      </c>
      <c r="ER12" s="51" t="s">
        <v>1441</v>
      </c>
      <c r="ES12" s="56">
        <v>45351</v>
      </c>
      <c r="ET12" s="56">
        <v>45382</v>
      </c>
      <c r="EU12" s="56">
        <v>45412</v>
      </c>
      <c r="EV12" s="56">
        <v>45413</v>
      </c>
      <c r="EW12" s="56">
        <v>45445</v>
      </c>
      <c r="EX12" s="56">
        <v>45504</v>
      </c>
      <c r="EY12" s="56">
        <v>45535</v>
      </c>
      <c r="EZ12" s="56">
        <v>45565</v>
      </c>
      <c r="FA12" s="56">
        <v>45596</v>
      </c>
      <c r="FB12" s="56">
        <v>45626</v>
      </c>
      <c r="FC12" s="56">
        <v>45657</v>
      </c>
      <c r="FD12" s="56">
        <v>45688</v>
      </c>
      <c r="FE12" s="56">
        <v>45716</v>
      </c>
      <c r="FF12" s="56">
        <v>45747</v>
      </c>
      <c r="FG12" s="56">
        <v>45777</v>
      </c>
      <c r="FH12" s="56">
        <v>45808</v>
      </c>
      <c r="FI12" s="56">
        <v>45838</v>
      </c>
      <c r="FJ12" s="56">
        <v>45869</v>
      </c>
      <c r="FK12" s="56">
        <v>45900</v>
      </c>
      <c r="FL12" s="56">
        <v>45930</v>
      </c>
      <c r="FM12" s="56">
        <v>45961</v>
      </c>
      <c r="FN12" s="56">
        <v>45991</v>
      </c>
      <c r="FO12" s="56">
        <v>46022</v>
      </c>
      <c r="FP12" s="56">
        <v>46053</v>
      </c>
      <c r="FQ12" s="56">
        <v>46081</v>
      </c>
      <c r="FR12" s="56">
        <v>46112</v>
      </c>
      <c r="FS12" s="56">
        <v>46142</v>
      </c>
      <c r="FT12" s="56">
        <v>46173</v>
      </c>
    </row>
    <row r="13" spans="1:176" ht="15" customHeight="1" x14ac:dyDescent="0.2">
      <c r="B13" s="60" t="s">
        <v>1442</v>
      </c>
      <c r="C13" s="61">
        <v>10.68</v>
      </c>
      <c r="D13" s="61">
        <v>10.81</v>
      </c>
      <c r="E13" s="61">
        <v>10.77</v>
      </c>
      <c r="F13" s="61">
        <v>10.51</v>
      </c>
      <c r="G13" s="61">
        <v>10.71</v>
      </c>
      <c r="H13" s="61">
        <v>10.68</v>
      </c>
      <c r="I13" s="61">
        <v>10.67</v>
      </c>
      <c r="J13" s="61">
        <v>10.7</v>
      </c>
      <c r="K13" s="61">
        <v>10.66</v>
      </c>
      <c r="L13" s="61">
        <v>10.69</v>
      </c>
      <c r="M13" s="61">
        <v>10.63</v>
      </c>
      <c r="N13" s="61">
        <v>10.68</v>
      </c>
      <c r="O13" s="61">
        <v>10.6</v>
      </c>
      <c r="P13" s="61">
        <v>10.61</v>
      </c>
      <c r="Q13" s="61">
        <v>10.65</v>
      </c>
      <c r="R13" s="61">
        <v>10.41</v>
      </c>
      <c r="S13" s="61">
        <v>10.38</v>
      </c>
      <c r="T13" s="61">
        <v>10.36</v>
      </c>
      <c r="U13" s="61">
        <v>10.35</v>
      </c>
      <c r="V13" s="61">
        <v>10.32</v>
      </c>
      <c r="W13" s="61">
        <v>10.33</v>
      </c>
      <c r="X13" s="61">
        <v>10.31</v>
      </c>
      <c r="Y13" s="61">
        <v>10.27</v>
      </c>
      <c r="Z13" s="61">
        <v>10.27</v>
      </c>
      <c r="AA13" s="61">
        <v>10.16</v>
      </c>
      <c r="AB13" s="61">
        <v>9.68</v>
      </c>
      <c r="AC13" s="61">
        <v>9.67</v>
      </c>
      <c r="AD13" s="61">
        <v>9.64</v>
      </c>
      <c r="AE13" s="61">
        <v>9.61</v>
      </c>
      <c r="AF13" s="61">
        <v>9.58</v>
      </c>
      <c r="AG13" s="61">
        <v>9.57</v>
      </c>
      <c r="AH13" s="61">
        <v>9.5399999999999991</v>
      </c>
      <c r="AI13" s="61">
        <v>9.57</v>
      </c>
      <c r="AJ13" s="61">
        <v>9.52</v>
      </c>
      <c r="AK13" s="61">
        <v>9.51</v>
      </c>
      <c r="AL13" s="61">
        <v>9.52</v>
      </c>
      <c r="AM13" s="61">
        <v>9.4600000000000009</v>
      </c>
      <c r="AN13" s="61">
        <v>9.51</v>
      </c>
      <c r="AO13" s="61">
        <v>9.58</v>
      </c>
      <c r="AP13" s="61">
        <v>9.5</v>
      </c>
      <c r="AQ13" s="61">
        <v>9.49</v>
      </c>
      <c r="AR13" s="61">
        <v>9.4700000000000006</v>
      </c>
      <c r="AS13" s="61">
        <v>9.4700000000000006</v>
      </c>
      <c r="AT13" s="61">
        <v>9.3699999999999992</v>
      </c>
      <c r="AU13" s="61">
        <v>8.82</v>
      </c>
      <c r="AV13" s="61">
        <v>8.7799999999999994</v>
      </c>
      <c r="AW13" s="61">
        <v>8.74</v>
      </c>
      <c r="AX13" s="61">
        <v>8.7200000000000006</v>
      </c>
      <c r="AY13" s="61">
        <v>8.6300000000000008</v>
      </c>
      <c r="AZ13" s="61">
        <v>8.6300000000000008</v>
      </c>
      <c r="BA13" s="61">
        <v>8.66</v>
      </c>
      <c r="BB13" s="61">
        <v>8.6</v>
      </c>
      <c r="BC13" s="61">
        <v>8.58</v>
      </c>
      <c r="BD13" s="61">
        <v>8.49</v>
      </c>
      <c r="BE13" s="61">
        <v>8.4700000000000006</v>
      </c>
      <c r="BF13" s="61">
        <v>8.36</v>
      </c>
      <c r="BG13" s="61">
        <v>8.36</v>
      </c>
      <c r="BH13" s="61">
        <v>8.31</v>
      </c>
      <c r="BI13" s="61">
        <v>8.2799999999999994</v>
      </c>
      <c r="BJ13" s="61">
        <v>8.27</v>
      </c>
      <c r="BK13" s="61">
        <v>8.18</v>
      </c>
      <c r="BL13" s="61">
        <v>8.08</v>
      </c>
      <c r="BM13" s="61">
        <v>8.1199999999999992</v>
      </c>
      <c r="BN13" s="61">
        <v>8.07</v>
      </c>
      <c r="BO13" s="61">
        <v>8.0399999999999991</v>
      </c>
      <c r="BP13" s="61">
        <v>8.01</v>
      </c>
      <c r="BQ13" s="61">
        <v>8.0299999999999994</v>
      </c>
      <c r="BR13" s="61">
        <v>7.81</v>
      </c>
      <c r="BS13" s="61">
        <v>7.8</v>
      </c>
      <c r="BT13" s="61">
        <v>7.77</v>
      </c>
      <c r="BU13" s="61">
        <v>7.75</v>
      </c>
      <c r="BV13" s="61">
        <v>7.71</v>
      </c>
      <c r="BW13" s="61">
        <v>7.44</v>
      </c>
      <c r="BX13" s="61">
        <v>7.52</v>
      </c>
      <c r="BY13" s="61">
        <v>7.56</v>
      </c>
      <c r="BZ13" s="61">
        <v>7.35</v>
      </c>
      <c r="CA13" s="61">
        <v>7.31</v>
      </c>
      <c r="CB13" s="61">
        <v>7.29</v>
      </c>
      <c r="CC13" s="61">
        <v>7.32</v>
      </c>
      <c r="CD13" s="61">
        <v>7.22</v>
      </c>
      <c r="CE13" s="61">
        <v>7.17</v>
      </c>
      <c r="CF13" s="61">
        <v>7.2</v>
      </c>
      <c r="CG13" s="61">
        <v>7.32</v>
      </c>
      <c r="CH13" s="61">
        <v>7.29</v>
      </c>
      <c r="CI13" s="61">
        <v>7.17</v>
      </c>
      <c r="CJ13" s="61">
        <v>7.15</v>
      </c>
      <c r="CK13" s="61">
        <v>7.15</v>
      </c>
      <c r="CL13" s="61">
        <v>7.14</v>
      </c>
      <c r="CM13" s="61">
        <v>7.09</v>
      </c>
      <c r="CN13" s="61">
        <v>7.09</v>
      </c>
      <c r="CO13" s="61">
        <v>7.09</v>
      </c>
      <c r="CP13" s="61">
        <v>7.04</v>
      </c>
      <c r="CQ13" s="61">
        <v>7.06</v>
      </c>
      <c r="CR13" s="61">
        <v>7.04</v>
      </c>
      <c r="CS13" s="61">
        <v>7.01</v>
      </c>
      <c r="CT13" s="61">
        <v>6.96</v>
      </c>
      <c r="CU13" s="61">
        <v>6.88</v>
      </c>
      <c r="CV13" s="61">
        <v>6.87</v>
      </c>
      <c r="CW13" s="61">
        <v>6.9</v>
      </c>
      <c r="CX13" s="61">
        <v>6.95</v>
      </c>
      <c r="CY13" s="61">
        <v>6.95</v>
      </c>
      <c r="CZ13" s="61">
        <v>6.79</v>
      </c>
      <c r="DA13" s="61">
        <v>6.71</v>
      </c>
      <c r="DB13" s="61">
        <v>6.59</v>
      </c>
      <c r="DC13" s="61">
        <v>6.6</v>
      </c>
      <c r="DD13" s="61">
        <v>6.58</v>
      </c>
      <c r="DE13" s="61">
        <v>6.6</v>
      </c>
      <c r="DF13" s="61">
        <v>6.56</v>
      </c>
      <c r="DG13" s="61">
        <v>6.47</v>
      </c>
      <c r="DH13" s="61">
        <v>6.44</v>
      </c>
      <c r="DI13" s="61">
        <v>6.44</v>
      </c>
      <c r="DJ13" s="61">
        <v>6.38</v>
      </c>
      <c r="DK13" s="61">
        <v>6.36</v>
      </c>
      <c r="DL13" s="61">
        <v>6.32</v>
      </c>
      <c r="DM13" s="61">
        <v>6.28</v>
      </c>
      <c r="DN13" s="61">
        <v>6.2</v>
      </c>
      <c r="DO13" s="61">
        <v>6.23</v>
      </c>
      <c r="DP13" s="61">
        <v>6.21</v>
      </c>
      <c r="DQ13" s="61">
        <v>6.16</v>
      </c>
      <c r="DR13" s="61">
        <v>6.12</v>
      </c>
      <c r="DS13" s="61">
        <v>6.05</v>
      </c>
      <c r="DT13" s="61">
        <v>5.99</v>
      </c>
      <c r="DU13" s="61">
        <v>6.01</v>
      </c>
      <c r="DV13" s="61">
        <v>5.99</v>
      </c>
      <c r="DW13" s="61">
        <v>5.96</v>
      </c>
      <c r="DX13" s="61">
        <v>5.91</v>
      </c>
      <c r="DY13" s="61">
        <v>5.89</v>
      </c>
      <c r="DZ13" s="61">
        <v>5.79</v>
      </c>
      <c r="EA13" s="61">
        <v>5.97</v>
      </c>
      <c r="EB13" s="61">
        <v>4.8499999999999996</v>
      </c>
      <c r="EC13" s="61">
        <v>4.83</v>
      </c>
      <c r="ED13" s="61">
        <v>4.8</v>
      </c>
      <c r="EE13" s="61">
        <v>4.7</v>
      </c>
      <c r="EF13" s="61">
        <v>4.75</v>
      </c>
      <c r="EG13" s="54">
        <v>4.76</v>
      </c>
      <c r="EH13" s="54">
        <v>4.7300000000000004</v>
      </c>
      <c r="EI13" s="54">
        <v>4.72</v>
      </c>
      <c r="EJ13" s="54">
        <v>4.66</v>
      </c>
      <c r="EK13" s="54">
        <v>4.7</v>
      </c>
      <c r="EL13" s="54">
        <v>4.84</v>
      </c>
      <c r="EM13" s="54">
        <v>4.8499999999999996</v>
      </c>
      <c r="EN13" s="54">
        <v>4.8499999999999996</v>
      </c>
      <c r="EO13" s="54">
        <v>4.83</v>
      </c>
      <c r="EP13" s="54">
        <v>4.78</v>
      </c>
      <c r="EQ13" s="54">
        <v>4.72</v>
      </c>
      <c r="ER13">
        <v>4.96</v>
      </c>
      <c r="ES13" s="54">
        <v>4.99</v>
      </c>
      <c r="ET13" s="54">
        <v>4.95</v>
      </c>
      <c r="EU13" s="54">
        <v>4.95</v>
      </c>
      <c r="EV13">
        <v>4.9400000000000004</v>
      </c>
      <c r="EW13" s="54">
        <v>4.9000000000000004</v>
      </c>
      <c r="EX13" s="54">
        <v>4.8600000000000003</v>
      </c>
      <c r="EY13" s="54">
        <v>4.8899999999999997</v>
      </c>
      <c r="EZ13" s="54">
        <v>4.9000000000000004</v>
      </c>
      <c r="FA13" s="54">
        <v>4.43</v>
      </c>
      <c r="FB13" s="54">
        <v>4.38</v>
      </c>
      <c r="FC13" s="54">
        <v>4.34</v>
      </c>
      <c r="FD13" s="54">
        <v>4.32</v>
      </c>
      <c r="FE13" s="54">
        <v>4.3499999999999996</v>
      </c>
      <c r="FF13" s="54">
        <v>4.34</v>
      </c>
      <c r="FG13" s="54">
        <v>4.28</v>
      </c>
      <c r="FH13" s="54">
        <v>4.26</v>
      </c>
      <c r="FI13" s="54">
        <v>4.24</v>
      </c>
      <c r="FJ13" s="54">
        <v>4.13</v>
      </c>
      <c r="FK13" s="54">
        <v>4.16</v>
      </c>
      <c r="FL13" s="54">
        <v>4.1399999999999997</v>
      </c>
      <c r="FM13" s="54">
        <v>4.0999999999999996</v>
      </c>
      <c r="FN13" s="54">
        <v>4.0599999999999996</v>
      </c>
      <c r="FO13" s="54">
        <v>3.97</v>
      </c>
      <c r="FP13" s="54">
        <v>4.04</v>
      </c>
      <c r="FQ13" s="54">
        <v>4.09</v>
      </c>
      <c r="FR13" s="54">
        <v>4.0599999999999996</v>
      </c>
      <c r="FS13" s="54">
        <v>4.0599999999999996</v>
      </c>
      <c r="FT13" s="54">
        <v>4.05</v>
      </c>
    </row>
    <row r="14" spans="1:176" ht="15" customHeight="1" x14ac:dyDescent="0.2">
      <c r="B14" t="s">
        <v>1443</v>
      </c>
      <c r="C14" s="61">
        <v>10.16</v>
      </c>
      <c r="D14" s="61">
        <v>9.98</v>
      </c>
      <c r="E14" s="61">
        <v>9.7799999999999994</v>
      </c>
      <c r="F14" s="61">
        <v>9.68</v>
      </c>
      <c r="G14" s="61">
        <v>9.6999999999999993</v>
      </c>
      <c r="H14" s="61">
        <v>9.7100000000000009</v>
      </c>
      <c r="I14" s="61">
        <v>9.68</v>
      </c>
      <c r="J14" s="61">
        <v>9.56</v>
      </c>
      <c r="K14" s="61">
        <v>9.5399999999999991</v>
      </c>
      <c r="L14" s="61">
        <v>10.55</v>
      </c>
      <c r="M14" s="61">
        <v>10.6</v>
      </c>
      <c r="N14" s="61">
        <v>10.59</v>
      </c>
      <c r="O14" s="61">
        <v>10.130000000000001</v>
      </c>
      <c r="P14" s="61">
        <v>10.23</v>
      </c>
      <c r="Q14" s="61">
        <v>10.039999999999999</v>
      </c>
      <c r="R14" s="61">
        <v>10.44</v>
      </c>
      <c r="S14" s="61">
        <v>10.47</v>
      </c>
      <c r="T14" s="61">
        <v>10.37</v>
      </c>
      <c r="U14" s="61">
        <v>10.42</v>
      </c>
      <c r="V14" s="61">
        <v>10.52</v>
      </c>
      <c r="W14" s="61">
        <v>10.53</v>
      </c>
      <c r="X14" s="61">
        <v>10.52</v>
      </c>
      <c r="Y14" s="61">
        <v>9.42</v>
      </c>
      <c r="Z14" s="61">
        <v>9.4600000000000009</v>
      </c>
      <c r="AA14" s="61">
        <v>9.67</v>
      </c>
      <c r="AB14" s="61">
        <v>9.58</v>
      </c>
      <c r="AC14" s="61">
        <v>9.6300000000000008</v>
      </c>
      <c r="AD14" s="61">
        <v>9.5399999999999991</v>
      </c>
      <c r="AE14" s="61">
        <v>9.4600000000000009</v>
      </c>
      <c r="AF14" s="61">
        <v>9.6</v>
      </c>
      <c r="AG14" s="61">
        <v>9.3000000000000007</v>
      </c>
      <c r="AH14" s="61">
        <v>9.34</v>
      </c>
      <c r="AI14" s="61">
        <v>9.16</v>
      </c>
      <c r="AJ14" s="61">
        <v>9.0500000000000007</v>
      </c>
      <c r="AK14" s="61">
        <v>8.85</v>
      </c>
      <c r="AL14" s="61">
        <v>8.9600000000000009</v>
      </c>
      <c r="AM14" s="61">
        <v>8.86</v>
      </c>
      <c r="AN14" s="61">
        <v>8.8800000000000008</v>
      </c>
      <c r="AO14" s="61">
        <v>9.09</v>
      </c>
      <c r="AP14" s="61">
        <v>8.86</v>
      </c>
      <c r="AQ14" s="61">
        <v>8.27</v>
      </c>
      <c r="AR14" s="61">
        <v>8.35</v>
      </c>
      <c r="AS14" s="61">
        <v>8.36</v>
      </c>
      <c r="AT14" s="61">
        <v>8.09</v>
      </c>
      <c r="AU14" s="61">
        <v>7.86</v>
      </c>
      <c r="AV14" s="61">
        <v>7.69</v>
      </c>
      <c r="AW14" s="61">
        <v>7.83</v>
      </c>
      <c r="AX14" s="61">
        <v>7.72</v>
      </c>
      <c r="AY14" s="61">
        <v>7.51</v>
      </c>
      <c r="AZ14" s="61">
        <v>7.54</v>
      </c>
      <c r="BA14" s="61">
        <v>7.43</v>
      </c>
      <c r="BB14" s="61">
        <v>7.36</v>
      </c>
      <c r="BC14" s="61">
        <v>8.27</v>
      </c>
      <c r="BD14" s="61">
        <v>6.6</v>
      </c>
      <c r="BE14" s="61">
        <v>6.54</v>
      </c>
      <c r="BF14" s="61">
        <v>6.51</v>
      </c>
      <c r="BG14" s="61">
        <v>6.69</v>
      </c>
      <c r="BH14" s="61">
        <v>6.85</v>
      </c>
      <c r="BI14" s="61">
        <v>7.13</v>
      </c>
      <c r="BJ14" s="61">
        <v>6.9</v>
      </c>
      <c r="BK14" s="61">
        <v>6.74</v>
      </c>
      <c r="BL14" s="61">
        <v>6.71</v>
      </c>
      <c r="BM14" s="61">
        <v>6.67</v>
      </c>
      <c r="BN14" s="61">
        <v>6.49</v>
      </c>
      <c r="BO14" s="61">
        <v>6.41</v>
      </c>
      <c r="BP14" s="61">
        <v>6.43</v>
      </c>
      <c r="BQ14" s="61">
        <v>6.34</v>
      </c>
      <c r="BR14" s="61">
        <v>6.42</v>
      </c>
      <c r="BS14" s="61">
        <v>6.07</v>
      </c>
      <c r="BT14" s="61">
        <v>6.09</v>
      </c>
      <c r="BU14" s="61">
        <v>6.05</v>
      </c>
      <c r="BV14" s="61">
        <v>5.9</v>
      </c>
      <c r="BW14" s="61">
        <v>5.85</v>
      </c>
      <c r="BX14" s="61">
        <v>5.67</v>
      </c>
      <c r="BY14" s="61">
        <v>5.56</v>
      </c>
      <c r="BZ14" s="61">
        <v>5.99</v>
      </c>
      <c r="CA14" s="61">
        <v>5.69</v>
      </c>
      <c r="CB14" s="61">
        <v>5.97</v>
      </c>
      <c r="CC14" s="61">
        <v>6.01</v>
      </c>
      <c r="CD14" s="61">
        <v>5.47</v>
      </c>
      <c r="CE14" s="61">
        <v>5.56</v>
      </c>
      <c r="CF14" s="61">
        <v>5.19</v>
      </c>
      <c r="CG14" s="61">
        <v>5.0599999999999996</v>
      </c>
      <c r="CH14" s="61">
        <v>4.99</v>
      </c>
      <c r="CI14" s="61">
        <v>4.9400000000000004</v>
      </c>
      <c r="CJ14" s="61">
        <v>5.01</v>
      </c>
      <c r="CK14" s="61">
        <v>4.9800000000000004</v>
      </c>
      <c r="CL14" s="61">
        <v>5</v>
      </c>
      <c r="CM14" s="61">
        <v>4.99</v>
      </c>
      <c r="CN14" s="61">
        <v>5.1100000000000003</v>
      </c>
      <c r="CO14" s="61">
        <v>4.93</v>
      </c>
      <c r="CP14" s="61">
        <v>4.91</v>
      </c>
      <c r="CQ14" s="61">
        <v>4.7699999999999996</v>
      </c>
      <c r="CR14" s="61">
        <v>4.6500000000000004</v>
      </c>
      <c r="CS14" s="61">
        <v>4.43</v>
      </c>
      <c r="CT14" s="61">
        <v>4.18</v>
      </c>
      <c r="CU14" s="61">
        <v>4.38</v>
      </c>
      <c r="CV14" s="61">
        <v>4.08</v>
      </c>
      <c r="CW14" s="61">
        <v>4.03</v>
      </c>
      <c r="CX14" s="61">
        <v>4.04</v>
      </c>
      <c r="CY14" s="61">
        <v>3.89</v>
      </c>
      <c r="CZ14" s="61">
        <v>3.6</v>
      </c>
      <c r="DA14" s="61">
        <v>3.64</v>
      </c>
      <c r="DB14" s="61">
        <v>3.9</v>
      </c>
      <c r="DC14" s="61">
        <v>3.84</v>
      </c>
      <c r="DD14" s="61">
        <v>3.82</v>
      </c>
      <c r="DE14" s="61">
        <v>3.81</v>
      </c>
      <c r="DF14" s="61">
        <v>3.72</v>
      </c>
      <c r="DG14" s="61">
        <v>3.9</v>
      </c>
      <c r="DH14" s="61">
        <v>3.73</v>
      </c>
      <c r="DI14" s="61">
        <v>3.75</v>
      </c>
      <c r="DJ14" s="61">
        <v>3.75</v>
      </c>
      <c r="DK14" s="61">
        <v>3.76</v>
      </c>
      <c r="DL14" s="61">
        <v>3.93</v>
      </c>
      <c r="DM14" s="61">
        <v>4.0199999999999996</v>
      </c>
      <c r="DN14" s="61">
        <v>3.98</v>
      </c>
      <c r="DO14" s="61">
        <v>3.87</v>
      </c>
      <c r="DP14" s="61">
        <v>3.61</v>
      </c>
      <c r="DQ14" s="61">
        <v>3.35</v>
      </c>
      <c r="DR14" s="61">
        <v>3.28</v>
      </c>
      <c r="DS14" s="61">
        <v>3.33</v>
      </c>
      <c r="DT14" s="61">
        <v>3.2</v>
      </c>
      <c r="DU14" s="61">
        <v>3.36</v>
      </c>
      <c r="DV14" s="61">
        <v>3.67</v>
      </c>
      <c r="DW14" s="61">
        <v>3.66</v>
      </c>
      <c r="DX14" s="61">
        <v>3.69</v>
      </c>
      <c r="DY14" s="61">
        <v>3.7</v>
      </c>
      <c r="DZ14" s="61">
        <v>3.52</v>
      </c>
      <c r="EA14" s="61">
        <v>3.53</v>
      </c>
      <c r="EB14" s="61">
        <v>3.27</v>
      </c>
      <c r="EC14" s="61">
        <v>3.14</v>
      </c>
      <c r="ED14" s="61">
        <v>3.05</v>
      </c>
      <c r="EE14" s="61">
        <v>3.18</v>
      </c>
      <c r="EF14" s="61">
        <v>3.23</v>
      </c>
      <c r="EG14" s="54">
        <v>3.27</v>
      </c>
      <c r="EH14" s="54">
        <v>3.36</v>
      </c>
      <c r="EI14" s="54">
        <v>3.62</v>
      </c>
      <c r="EJ14" s="54">
        <v>3.74</v>
      </c>
      <c r="EK14" s="54">
        <v>3.68</v>
      </c>
      <c r="EL14" s="54">
        <v>3.9</v>
      </c>
      <c r="EM14" s="54">
        <v>3.97</v>
      </c>
      <c r="EN14" s="54">
        <v>4.3</v>
      </c>
      <c r="EO14" s="54">
        <v>4.3600000000000003</v>
      </c>
      <c r="EP14" s="54">
        <v>4.59</v>
      </c>
      <c r="EQ14" s="54">
        <v>4.51</v>
      </c>
      <c r="ER14">
        <v>4.96</v>
      </c>
      <c r="ES14" s="54">
        <v>5.0199999999999996</v>
      </c>
      <c r="ET14" s="54">
        <v>5.16</v>
      </c>
      <c r="EU14" s="54">
        <v>5.16</v>
      </c>
      <c r="EV14">
        <v>5.49</v>
      </c>
      <c r="EW14" s="54">
        <v>5.13</v>
      </c>
      <c r="EX14" s="54">
        <v>5.14</v>
      </c>
      <c r="EY14" s="54">
        <v>5.23</v>
      </c>
      <c r="EZ14" s="54">
        <v>5.5</v>
      </c>
      <c r="FA14" s="54">
        <v>5.42</v>
      </c>
      <c r="FB14" s="54">
        <v>5.45</v>
      </c>
      <c r="FC14" s="54">
        <v>5.44</v>
      </c>
      <c r="FD14" s="54">
        <v>5.17</v>
      </c>
      <c r="FE14" s="54">
        <v>5.28</v>
      </c>
      <c r="FF14" s="54">
        <v>5.17</v>
      </c>
      <c r="FG14" s="54">
        <v>5.19</v>
      </c>
      <c r="FH14" s="54">
        <v>5.44</v>
      </c>
      <c r="FI14" s="54">
        <v>5.0999999999999996</v>
      </c>
      <c r="FJ14" s="54">
        <v>5.0599999999999996</v>
      </c>
      <c r="FK14" s="54">
        <v>4.8499999999999996</v>
      </c>
      <c r="FL14" s="54">
        <v>4.96</v>
      </c>
      <c r="FM14" s="54">
        <v>4.9000000000000004</v>
      </c>
      <c r="FN14" s="54">
        <v>4.8499999999999996</v>
      </c>
      <c r="FO14" s="54">
        <v>4.8600000000000003</v>
      </c>
      <c r="FP14" s="54">
        <v>4.7699999999999996</v>
      </c>
      <c r="FQ14" s="54">
        <v>4.75</v>
      </c>
      <c r="FR14" s="54">
        <v>4.9000000000000004</v>
      </c>
      <c r="FS14" s="54">
        <v>4.8899999999999997</v>
      </c>
      <c r="FT14" s="54">
        <v>4.84</v>
      </c>
    </row>
    <row r="15" spans="1:176" ht="23.25" customHeight="1" x14ac:dyDescent="0.2">
      <c r="B15" t="s">
        <v>1444</v>
      </c>
      <c r="C15" s="61">
        <v>11.51</v>
      </c>
      <c r="D15" s="61">
        <v>11.67</v>
      </c>
      <c r="E15" s="61">
        <v>11.62</v>
      </c>
      <c r="F15" s="61">
        <v>11.5</v>
      </c>
      <c r="G15" s="61">
        <v>11.65</v>
      </c>
      <c r="H15" s="61">
        <v>11.54</v>
      </c>
      <c r="I15" s="61">
        <v>11.51</v>
      </c>
      <c r="J15" s="61">
        <v>11.6</v>
      </c>
      <c r="K15" s="61">
        <v>11.51</v>
      </c>
      <c r="L15" s="61">
        <v>11.52</v>
      </c>
      <c r="M15" s="61">
        <v>11.5</v>
      </c>
      <c r="N15" s="61">
        <v>11.5</v>
      </c>
      <c r="O15" s="61">
        <v>11.44</v>
      </c>
      <c r="P15" s="61">
        <v>11.46</v>
      </c>
      <c r="Q15" s="61">
        <v>11.46</v>
      </c>
      <c r="R15" s="61">
        <v>11.46</v>
      </c>
      <c r="S15" s="61">
        <v>11.45</v>
      </c>
      <c r="T15" s="61">
        <v>11.47</v>
      </c>
      <c r="U15" s="61">
        <v>11.46</v>
      </c>
      <c r="V15" s="61">
        <v>11.46</v>
      </c>
      <c r="W15" s="61">
        <v>11.45</v>
      </c>
      <c r="X15" s="61">
        <v>11.44</v>
      </c>
      <c r="Y15" s="61">
        <v>11.45</v>
      </c>
      <c r="Z15" s="61">
        <v>11.44</v>
      </c>
      <c r="AA15" s="61">
        <v>11.36</v>
      </c>
      <c r="AB15" s="61">
        <v>10.67</v>
      </c>
      <c r="AC15" s="61">
        <v>10.58</v>
      </c>
      <c r="AD15" s="61">
        <v>10.61</v>
      </c>
      <c r="AE15" s="61">
        <v>10.58</v>
      </c>
      <c r="AF15" s="61">
        <v>10.57</v>
      </c>
      <c r="AG15" s="61">
        <v>10.57</v>
      </c>
      <c r="AH15" s="61">
        <v>10.56</v>
      </c>
      <c r="AI15" s="61">
        <v>10.56</v>
      </c>
      <c r="AJ15" s="61">
        <v>10.55</v>
      </c>
      <c r="AK15" s="61">
        <v>10.55</v>
      </c>
      <c r="AL15" s="61">
        <v>10.54</v>
      </c>
      <c r="AM15" s="61">
        <v>10.53</v>
      </c>
      <c r="AN15" s="61">
        <v>10.55</v>
      </c>
      <c r="AO15" s="61">
        <v>10.57</v>
      </c>
      <c r="AP15" s="61">
        <v>10.57</v>
      </c>
      <c r="AQ15" s="61">
        <v>10.56</v>
      </c>
      <c r="AR15" s="61">
        <v>10.55</v>
      </c>
      <c r="AS15" s="61">
        <v>10.56</v>
      </c>
      <c r="AT15" s="61">
        <v>10.49</v>
      </c>
      <c r="AU15" s="61">
        <v>9.7899999999999991</v>
      </c>
      <c r="AV15" s="61">
        <v>9.76</v>
      </c>
      <c r="AW15" s="61">
        <v>9.74</v>
      </c>
      <c r="AX15" s="61">
        <v>9.7200000000000006</v>
      </c>
      <c r="AY15" s="61">
        <v>9.68</v>
      </c>
      <c r="AZ15" s="61">
        <v>9.61</v>
      </c>
      <c r="BA15" s="61">
        <v>9.6300000000000008</v>
      </c>
      <c r="BB15" s="61">
        <v>9.59</v>
      </c>
      <c r="BC15" s="61">
        <v>9.56</v>
      </c>
      <c r="BD15" s="61">
        <v>9.52</v>
      </c>
      <c r="BE15" s="61">
        <v>9.51</v>
      </c>
      <c r="BF15" s="61">
        <v>9.41</v>
      </c>
      <c r="BG15" s="61">
        <v>9.39</v>
      </c>
      <c r="BH15" s="61">
        <v>9.34</v>
      </c>
      <c r="BI15" s="61">
        <v>9.32</v>
      </c>
      <c r="BJ15" s="61">
        <v>9.31</v>
      </c>
      <c r="BK15" s="61">
        <v>9.27</v>
      </c>
      <c r="BL15" s="61">
        <v>9.08</v>
      </c>
      <c r="BM15" s="61">
        <v>9.08</v>
      </c>
      <c r="BN15" s="61">
        <v>9.08</v>
      </c>
      <c r="BO15" s="61">
        <v>9.07</v>
      </c>
      <c r="BP15" s="61">
        <v>9.06</v>
      </c>
      <c r="BQ15" s="61">
        <v>9.1</v>
      </c>
      <c r="BR15" s="61">
        <v>8.81</v>
      </c>
      <c r="BS15" s="61">
        <v>8.7899999999999991</v>
      </c>
      <c r="BT15" s="61">
        <v>8.77</v>
      </c>
      <c r="BU15" s="61">
        <v>8.7799999999999994</v>
      </c>
      <c r="BV15" s="61">
        <v>8.76</v>
      </c>
      <c r="BW15" s="61">
        <v>8.68</v>
      </c>
      <c r="BX15" s="61">
        <v>8.56</v>
      </c>
      <c r="BY15" s="61">
        <v>8.5500000000000007</v>
      </c>
      <c r="BZ15" s="61">
        <v>8.2899999999999991</v>
      </c>
      <c r="CA15" s="61">
        <v>8.26</v>
      </c>
      <c r="CB15" s="61">
        <v>8.24</v>
      </c>
      <c r="CC15" s="61">
        <v>8.2899999999999991</v>
      </c>
      <c r="CD15" s="61">
        <v>8.1999999999999993</v>
      </c>
      <c r="CE15" s="61">
        <v>8.18</v>
      </c>
      <c r="CF15" s="61">
        <v>8.16</v>
      </c>
      <c r="CG15" s="61">
        <v>8.4</v>
      </c>
      <c r="CH15" s="61">
        <v>8.3800000000000008</v>
      </c>
      <c r="CI15" s="61">
        <v>8.32</v>
      </c>
      <c r="CJ15" s="61">
        <v>8.3000000000000007</v>
      </c>
      <c r="CK15" s="61">
        <v>8.26</v>
      </c>
      <c r="CL15" s="61">
        <v>8.2899999999999991</v>
      </c>
      <c r="CM15" s="61">
        <v>8.26</v>
      </c>
      <c r="CN15" s="61">
        <v>8.25</v>
      </c>
      <c r="CO15" s="61">
        <v>8.2899999999999991</v>
      </c>
      <c r="CP15" s="61">
        <v>8.2799999999999994</v>
      </c>
      <c r="CQ15" s="61">
        <v>8.2799999999999994</v>
      </c>
      <c r="CR15" s="61">
        <v>8.27</v>
      </c>
      <c r="CS15" s="61">
        <v>8.25</v>
      </c>
      <c r="CT15" s="61">
        <v>8.2100000000000009</v>
      </c>
      <c r="CU15" s="61">
        <v>8.17</v>
      </c>
      <c r="CV15" s="61">
        <v>8.1199999999999992</v>
      </c>
      <c r="CW15" s="61">
        <v>8.11</v>
      </c>
      <c r="CX15" s="61">
        <v>8.11</v>
      </c>
      <c r="CY15" s="61">
        <v>8.0399999999999991</v>
      </c>
      <c r="CZ15" s="61">
        <v>7.99</v>
      </c>
      <c r="DA15" s="61">
        <v>7.96</v>
      </c>
      <c r="DB15" s="61">
        <v>7.83</v>
      </c>
      <c r="DC15" s="61">
        <v>7.8</v>
      </c>
      <c r="DD15" s="61">
        <v>7.78</v>
      </c>
      <c r="DE15" s="61">
        <v>7.81</v>
      </c>
      <c r="DF15" s="61">
        <v>7.74</v>
      </c>
      <c r="DG15" s="61">
        <v>7.65</v>
      </c>
      <c r="DH15" s="61">
        <v>7.55</v>
      </c>
      <c r="DI15" s="61">
        <v>7.53</v>
      </c>
      <c r="DJ15" s="61">
        <v>7.53</v>
      </c>
      <c r="DK15" s="61">
        <v>7.5</v>
      </c>
      <c r="DL15" s="61">
        <v>7.48</v>
      </c>
      <c r="DM15" s="61">
        <v>7.43</v>
      </c>
      <c r="DN15" s="61">
        <v>7.35</v>
      </c>
      <c r="DO15" s="61">
        <v>7.36</v>
      </c>
      <c r="DP15" s="61">
        <v>7.32</v>
      </c>
      <c r="DQ15" s="61">
        <v>7.29</v>
      </c>
      <c r="DR15" s="61">
        <v>7.26</v>
      </c>
      <c r="DS15" s="61">
        <v>7.2</v>
      </c>
      <c r="DT15" s="61">
        <v>7.15</v>
      </c>
      <c r="DU15" s="61">
        <v>7.15</v>
      </c>
      <c r="DV15" s="61">
        <v>7.15</v>
      </c>
      <c r="DW15" s="61">
        <v>7.14</v>
      </c>
      <c r="DX15" s="61">
        <v>7.1</v>
      </c>
      <c r="DY15" s="61">
        <v>7.09</v>
      </c>
      <c r="DZ15" s="61">
        <v>6.96</v>
      </c>
      <c r="EA15" s="61">
        <v>7.21</v>
      </c>
      <c r="EB15" s="61">
        <v>5.36</v>
      </c>
      <c r="EC15" s="61">
        <v>5.36</v>
      </c>
      <c r="ED15" s="61">
        <v>5.35</v>
      </c>
      <c r="EE15" s="61">
        <v>5.3</v>
      </c>
      <c r="EF15" s="61">
        <v>5.32</v>
      </c>
      <c r="EG15" s="54">
        <v>5.3</v>
      </c>
      <c r="EH15" s="54">
        <v>5.3</v>
      </c>
      <c r="EI15" s="54">
        <v>5.3</v>
      </c>
      <c r="EJ15" s="54">
        <v>5.23</v>
      </c>
      <c r="EK15" s="54">
        <v>5.33</v>
      </c>
      <c r="EL15" s="54">
        <v>5.53</v>
      </c>
      <c r="EM15" s="54">
        <v>5.53</v>
      </c>
      <c r="EN15" s="54">
        <v>5.52</v>
      </c>
      <c r="EO15" s="54">
        <v>5.51</v>
      </c>
      <c r="EP15" s="54">
        <v>5.48</v>
      </c>
      <c r="EQ15" s="54">
        <v>5.43</v>
      </c>
      <c r="ER15">
        <v>5.77</v>
      </c>
      <c r="ES15" s="54">
        <v>5.78</v>
      </c>
      <c r="ET15" s="54">
        <v>5.77</v>
      </c>
      <c r="EU15" s="54">
        <v>5.77</v>
      </c>
      <c r="EV15">
        <v>5.63</v>
      </c>
      <c r="EW15" s="54">
        <v>5.6</v>
      </c>
      <c r="EX15" s="54">
        <v>5.58</v>
      </c>
      <c r="EY15" s="54">
        <v>5.62</v>
      </c>
      <c r="EZ15" s="54">
        <v>5.64</v>
      </c>
      <c r="FA15" s="54">
        <v>5.65</v>
      </c>
      <c r="FB15" s="54">
        <v>5.65</v>
      </c>
      <c r="FC15" s="54">
        <v>5.63</v>
      </c>
      <c r="FD15" s="54">
        <v>5.51</v>
      </c>
      <c r="FE15" s="54">
        <v>5.52</v>
      </c>
      <c r="FF15" s="54">
        <v>5.5</v>
      </c>
      <c r="FG15" s="54">
        <v>5.46</v>
      </c>
      <c r="FH15" s="54">
        <v>5.45</v>
      </c>
      <c r="FI15" s="54">
        <v>5.44</v>
      </c>
      <c r="FJ15" s="54">
        <v>5.21</v>
      </c>
      <c r="FK15" s="54">
        <v>5.21</v>
      </c>
      <c r="FL15" s="54">
        <v>5.19</v>
      </c>
      <c r="FM15" s="54">
        <v>5.15</v>
      </c>
      <c r="FN15" s="54">
        <v>5.09</v>
      </c>
      <c r="FO15" s="54">
        <v>5</v>
      </c>
      <c r="FP15" s="54">
        <v>5.03</v>
      </c>
      <c r="FQ15" s="54">
        <v>5.6</v>
      </c>
      <c r="FR15" s="54">
        <v>5.59</v>
      </c>
      <c r="FS15" s="54">
        <v>5.58</v>
      </c>
      <c r="FT15" s="54">
        <v>5.58</v>
      </c>
    </row>
    <row r="16" spans="1:176" ht="23.25" customHeight="1" x14ac:dyDescent="0.2">
      <c r="B16" t="s">
        <v>1445</v>
      </c>
      <c r="C16" s="61">
        <v>10.41</v>
      </c>
      <c r="D16" s="61">
        <v>10.41</v>
      </c>
      <c r="E16" s="61">
        <v>10.36</v>
      </c>
      <c r="F16" s="61">
        <v>9.85</v>
      </c>
      <c r="G16" s="61">
        <v>10.25</v>
      </c>
      <c r="H16" s="61">
        <v>10.19</v>
      </c>
      <c r="I16" s="61">
        <v>10.19</v>
      </c>
      <c r="J16" s="61">
        <v>10.16</v>
      </c>
      <c r="K16" s="61">
        <v>10.15</v>
      </c>
      <c r="L16" s="61">
        <v>10.119999999999999</v>
      </c>
      <c r="M16" s="61">
        <v>10.039999999999999</v>
      </c>
      <c r="N16" s="61">
        <v>10.07</v>
      </c>
      <c r="O16" s="61">
        <v>10.07</v>
      </c>
      <c r="P16" s="61">
        <v>9.98</v>
      </c>
      <c r="Q16" s="61">
        <v>10.029999999999999</v>
      </c>
      <c r="R16" s="61">
        <v>9.9499999999999993</v>
      </c>
      <c r="S16" s="61">
        <v>9.9</v>
      </c>
      <c r="T16" s="61">
        <v>9.86</v>
      </c>
      <c r="U16" s="61">
        <v>9.86</v>
      </c>
      <c r="V16" s="61">
        <v>9.82</v>
      </c>
      <c r="W16" s="61">
        <v>9.81</v>
      </c>
      <c r="X16" s="61">
        <v>9.7899999999999991</v>
      </c>
      <c r="Y16" s="61">
        <v>9.68</v>
      </c>
      <c r="Z16" s="61">
        <v>9.68</v>
      </c>
      <c r="AA16" s="61">
        <v>9.67</v>
      </c>
      <c r="AB16" s="61">
        <v>9.32</v>
      </c>
      <c r="AC16" s="61">
        <v>9.35</v>
      </c>
      <c r="AD16" s="61">
        <v>9.25</v>
      </c>
      <c r="AE16" s="61">
        <v>9.23</v>
      </c>
      <c r="AF16" s="61">
        <v>9.19</v>
      </c>
      <c r="AG16" s="61">
        <v>9.18</v>
      </c>
      <c r="AH16" s="61">
        <v>9.16</v>
      </c>
      <c r="AI16" s="61">
        <v>9.17</v>
      </c>
      <c r="AJ16" s="61">
        <v>9.1199999999999992</v>
      </c>
      <c r="AK16" s="61">
        <v>9.06</v>
      </c>
      <c r="AL16" s="61">
        <v>9.09</v>
      </c>
      <c r="AM16" s="61">
        <v>9.08</v>
      </c>
      <c r="AN16" s="61">
        <v>9.09</v>
      </c>
      <c r="AO16" s="61">
        <v>9.15</v>
      </c>
      <c r="AP16" s="61">
        <v>9.08</v>
      </c>
      <c r="AQ16" s="61">
        <v>9.06</v>
      </c>
      <c r="AR16" s="61">
        <v>9.0399999999999991</v>
      </c>
      <c r="AS16" s="61">
        <v>9.0399999999999991</v>
      </c>
      <c r="AT16" s="61">
        <v>8.8800000000000008</v>
      </c>
      <c r="AU16" s="61">
        <v>8.5</v>
      </c>
      <c r="AV16" s="61">
        <v>8.4600000000000009</v>
      </c>
      <c r="AW16" s="61">
        <v>8.39</v>
      </c>
      <c r="AX16" s="61">
        <v>8.3800000000000008</v>
      </c>
      <c r="AY16" s="61">
        <v>8.33</v>
      </c>
      <c r="AZ16" s="61">
        <v>8.31</v>
      </c>
      <c r="BA16" s="61">
        <v>8.31</v>
      </c>
      <c r="BB16" s="61">
        <v>8.26</v>
      </c>
      <c r="BC16" s="61">
        <v>8.2200000000000006</v>
      </c>
      <c r="BD16" s="61">
        <v>8.19</v>
      </c>
      <c r="BE16" s="61">
        <v>8.16</v>
      </c>
      <c r="BF16" s="61">
        <v>8.0299999999999994</v>
      </c>
      <c r="BG16" s="61">
        <v>8.02</v>
      </c>
      <c r="BH16" s="61">
        <v>7.98</v>
      </c>
      <c r="BI16" s="61">
        <v>7.92</v>
      </c>
      <c r="BJ16" s="61">
        <v>7.9</v>
      </c>
      <c r="BK16" s="61">
        <v>7.84</v>
      </c>
      <c r="BL16" s="61">
        <v>7.75</v>
      </c>
      <c r="BM16" s="61">
        <v>7.78</v>
      </c>
      <c r="BN16" s="61">
        <v>7.69</v>
      </c>
      <c r="BO16" s="61">
        <v>7.68</v>
      </c>
      <c r="BP16" s="61">
        <v>7.65</v>
      </c>
      <c r="BQ16" s="61">
        <v>7.64</v>
      </c>
      <c r="BR16" s="61">
        <v>7.5</v>
      </c>
      <c r="BS16" s="61">
        <v>7.5</v>
      </c>
      <c r="BT16" s="61">
        <v>7.47</v>
      </c>
      <c r="BU16" s="61">
        <v>7.41</v>
      </c>
      <c r="BV16" s="61">
        <v>7.37</v>
      </c>
      <c r="BW16" s="61">
        <v>7.32</v>
      </c>
      <c r="BX16" s="61">
        <v>7.14</v>
      </c>
      <c r="BY16" s="61">
        <v>7.17</v>
      </c>
      <c r="BZ16" s="61">
        <v>7.08</v>
      </c>
      <c r="CA16" s="61">
        <v>7.06</v>
      </c>
      <c r="CB16" s="61">
        <v>7.03</v>
      </c>
      <c r="CC16" s="61">
        <v>6.85</v>
      </c>
      <c r="CD16" s="61">
        <v>6.75</v>
      </c>
      <c r="CE16" s="61">
        <v>6.6</v>
      </c>
      <c r="CF16" s="61">
        <v>6.72</v>
      </c>
      <c r="CG16" s="61">
        <v>6.67</v>
      </c>
      <c r="CH16" s="61">
        <v>6.62</v>
      </c>
      <c r="CI16" s="61">
        <v>6.53</v>
      </c>
      <c r="CJ16" s="61">
        <v>6.45</v>
      </c>
      <c r="CK16" s="61">
        <v>6.46</v>
      </c>
      <c r="CL16" s="61">
        <v>6.42</v>
      </c>
      <c r="CM16" s="61">
        <v>6.39</v>
      </c>
      <c r="CN16" s="61">
        <v>6.35</v>
      </c>
      <c r="CO16" s="61">
        <v>6.33</v>
      </c>
      <c r="CP16" s="61">
        <v>6.21</v>
      </c>
      <c r="CQ16" s="61">
        <v>6.21</v>
      </c>
      <c r="CR16" s="61">
        <v>6.17</v>
      </c>
      <c r="CS16" s="61">
        <v>6.13</v>
      </c>
      <c r="CT16" s="61">
        <v>6.08</v>
      </c>
      <c r="CU16" s="61">
        <v>6.08</v>
      </c>
      <c r="CV16" s="61">
        <v>6.04</v>
      </c>
      <c r="CW16" s="61">
        <v>6.04</v>
      </c>
      <c r="CX16" s="61">
        <v>6.09</v>
      </c>
      <c r="CY16" s="61">
        <v>6.12</v>
      </c>
      <c r="CZ16" s="61">
        <v>5.87</v>
      </c>
      <c r="DA16" s="61">
        <v>5.81</v>
      </c>
      <c r="DB16" s="61">
        <v>5.7</v>
      </c>
      <c r="DC16" s="61">
        <v>5.7</v>
      </c>
      <c r="DD16" s="61">
        <v>5.66</v>
      </c>
      <c r="DE16" s="61">
        <v>5.72</v>
      </c>
      <c r="DF16" s="61">
        <v>5.69</v>
      </c>
      <c r="DG16" s="61">
        <v>5.69</v>
      </c>
      <c r="DH16" s="61">
        <v>5.67</v>
      </c>
      <c r="DI16" s="61">
        <v>5.68</v>
      </c>
      <c r="DJ16" s="61">
        <v>5.61</v>
      </c>
      <c r="DK16" s="61">
        <v>5.59</v>
      </c>
      <c r="DL16" s="61">
        <v>5.55</v>
      </c>
      <c r="DM16" s="61">
        <v>5.52</v>
      </c>
      <c r="DN16" s="61">
        <v>5.43</v>
      </c>
      <c r="DO16" s="61">
        <v>5.43</v>
      </c>
      <c r="DP16" s="61">
        <v>5.41</v>
      </c>
      <c r="DQ16" s="61">
        <v>5.36</v>
      </c>
      <c r="DR16" s="61">
        <v>5.3</v>
      </c>
      <c r="DS16" s="61">
        <v>5.28</v>
      </c>
      <c r="DT16" s="61">
        <v>4.92</v>
      </c>
      <c r="DU16" s="61">
        <v>4.9400000000000004</v>
      </c>
      <c r="DV16" s="61">
        <v>4.92</v>
      </c>
      <c r="DW16" s="61">
        <v>4.88</v>
      </c>
      <c r="DX16" s="61">
        <v>4.84</v>
      </c>
      <c r="DY16" s="61">
        <v>4.83</v>
      </c>
      <c r="DZ16" s="61">
        <v>4.72</v>
      </c>
      <c r="EA16" s="61">
        <v>4.72</v>
      </c>
      <c r="EB16" s="61">
        <v>4.93</v>
      </c>
      <c r="EC16" s="61">
        <v>4.88</v>
      </c>
      <c r="ED16" s="61">
        <v>4.82</v>
      </c>
      <c r="EE16" s="61">
        <v>4.78</v>
      </c>
      <c r="EF16" s="61">
        <v>4.78</v>
      </c>
      <c r="EG16" s="54">
        <v>4.8</v>
      </c>
      <c r="EH16" s="54">
        <v>4.74</v>
      </c>
      <c r="EI16" s="54">
        <v>4.72</v>
      </c>
      <c r="EJ16" s="54">
        <v>4.6900000000000004</v>
      </c>
      <c r="EK16" s="54">
        <v>4.67</v>
      </c>
      <c r="EL16" s="54">
        <v>4.67</v>
      </c>
      <c r="EM16" s="54">
        <v>4.68</v>
      </c>
      <c r="EN16" s="54">
        <v>4.66</v>
      </c>
      <c r="EO16" s="54">
        <v>4.62</v>
      </c>
      <c r="EP16" s="54">
        <v>4.57</v>
      </c>
      <c r="EQ16" s="54">
        <v>4.5599999999999996</v>
      </c>
      <c r="ER16">
        <v>4.58</v>
      </c>
      <c r="ES16" s="54">
        <v>4.58</v>
      </c>
      <c r="ET16" s="54">
        <v>4.5599999999999996</v>
      </c>
      <c r="EU16" s="54">
        <v>4.54</v>
      </c>
      <c r="EV16">
        <v>4.74</v>
      </c>
      <c r="EW16" s="54">
        <v>4.74</v>
      </c>
      <c r="EX16" s="54">
        <v>4.7300000000000004</v>
      </c>
      <c r="EY16" s="54">
        <v>4.75</v>
      </c>
      <c r="EZ16" s="54">
        <v>4.74</v>
      </c>
      <c r="FA16" s="54">
        <v>3.88</v>
      </c>
      <c r="FB16" s="54">
        <v>3.82</v>
      </c>
      <c r="FC16" s="54">
        <v>3.82</v>
      </c>
      <c r="FD16" s="54">
        <v>3.85</v>
      </c>
      <c r="FE16" s="54">
        <v>3.89</v>
      </c>
      <c r="FF16" s="54">
        <v>3.9</v>
      </c>
      <c r="FG16" s="54">
        <v>3.88</v>
      </c>
      <c r="FH16" s="54">
        <v>3.87</v>
      </c>
      <c r="FI16" s="54">
        <v>3.87</v>
      </c>
      <c r="FJ16" s="54">
        <v>3.85</v>
      </c>
      <c r="FK16" s="54">
        <v>3.89</v>
      </c>
      <c r="FL16" s="54">
        <v>3.89</v>
      </c>
      <c r="FM16" s="54">
        <v>3.87</v>
      </c>
      <c r="FN16" s="54">
        <v>3.85</v>
      </c>
      <c r="FO16" s="54">
        <v>3.83</v>
      </c>
      <c r="FP16" s="54">
        <v>3.87</v>
      </c>
      <c r="FQ16" s="54">
        <v>3.46</v>
      </c>
      <c r="FR16" s="54">
        <v>3.45</v>
      </c>
      <c r="FS16" s="54">
        <v>3.45</v>
      </c>
      <c r="FT16" s="54">
        <v>3.46</v>
      </c>
    </row>
    <row r="17" spans="2:176" ht="23.25" customHeight="1" x14ac:dyDescent="0.2">
      <c r="B17" t="s">
        <v>1446</v>
      </c>
      <c r="C17" s="61">
        <v>10.3</v>
      </c>
      <c r="D17" s="61">
        <v>10.49</v>
      </c>
      <c r="E17" s="61">
        <v>10.6</v>
      </c>
      <c r="F17" s="61">
        <v>10.210000000000001</v>
      </c>
      <c r="G17" s="61">
        <v>10.34</v>
      </c>
      <c r="H17" s="61">
        <v>10.14</v>
      </c>
      <c r="I17" s="61">
        <v>10.130000000000001</v>
      </c>
      <c r="J17" s="61">
        <v>9.94</v>
      </c>
      <c r="K17" s="61">
        <v>10.07</v>
      </c>
      <c r="L17" s="61">
        <v>10.37</v>
      </c>
      <c r="M17" s="61">
        <v>10.29</v>
      </c>
      <c r="N17" s="61">
        <v>10.44</v>
      </c>
      <c r="O17" s="61">
        <v>10.31</v>
      </c>
      <c r="P17" s="61">
        <v>10.27</v>
      </c>
      <c r="Q17" s="61">
        <v>10.17</v>
      </c>
      <c r="R17" s="61">
        <v>10.25</v>
      </c>
      <c r="S17" s="61">
        <v>10.26</v>
      </c>
      <c r="T17" s="61">
        <v>10.210000000000001</v>
      </c>
      <c r="U17" s="61">
        <v>10.32</v>
      </c>
      <c r="V17" s="61">
        <v>10.34</v>
      </c>
      <c r="W17" s="61">
        <v>10.32</v>
      </c>
      <c r="X17" s="61">
        <v>10.3</v>
      </c>
      <c r="Y17" s="61">
        <v>10.039999999999999</v>
      </c>
      <c r="Z17" s="61">
        <v>10.039999999999999</v>
      </c>
      <c r="AA17" s="61">
        <v>10.130000000000001</v>
      </c>
      <c r="AB17" s="61">
        <v>10.039999999999999</v>
      </c>
      <c r="AC17" s="61">
        <v>10.08</v>
      </c>
      <c r="AD17" s="61">
        <v>10</v>
      </c>
      <c r="AE17" s="61">
        <v>9.94</v>
      </c>
      <c r="AF17" s="61">
        <v>9.91</v>
      </c>
      <c r="AG17" s="61">
        <v>9.8699999999999992</v>
      </c>
      <c r="AH17" s="61">
        <v>9.85</v>
      </c>
      <c r="AI17" s="61">
        <v>9.8699999999999992</v>
      </c>
      <c r="AJ17" s="61">
        <v>9.83</v>
      </c>
      <c r="AK17" s="61">
        <v>9.77</v>
      </c>
      <c r="AL17" s="61">
        <v>9.81</v>
      </c>
      <c r="AM17" s="61">
        <v>9.7100000000000009</v>
      </c>
      <c r="AN17" s="61">
        <v>9.76</v>
      </c>
      <c r="AO17" s="61">
        <v>9.77</v>
      </c>
      <c r="AP17" s="61">
        <v>9.68</v>
      </c>
      <c r="AQ17" s="61">
        <v>9.51</v>
      </c>
      <c r="AR17" s="61">
        <v>9.49</v>
      </c>
      <c r="AS17" s="61">
        <v>9.5</v>
      </c>
      <c r="AT17" s="61">
        <v>9.42</v>
      </c>
      <c r="AU17" s="61">
        <v>9.34</v>
      </c>
      <c r="AV17" s="61">
        <v>9.2899999999999991</v>
      </c>
      <c r="AW17" s="61">
        <v>9.33</v>
      </c>
      <c r="AX17" s="61">
        <v>9.2899999999999991</v>
      </c>
      <c r="AY17" s="61">
        <v>9.18</v>
      </c>
      <c r="AZ17" s="61">
        <v>9.1999999999999993</v>
      </c>
      <c r="BA17" s="61">
        <v>9.15</v>
      </c>
      <c r="BB17" s="61">
        <v>9.02</v>
      </c>
      <c r="BC17" s="61">
        <v>9.1199999999999992</v>
      </c>
      <c r="BD17" s="61">
        <v>8.85</v>
      </c>
      <c r="BE17" s="61">
        <v>8.7899999999999991</v>
      </c>
      <c r="BF17" s="61">
        <v>8.7799999999999994</v>
      </c>
      <c r="BG17" s="61">
        <v>8.85</v>
      </c>
      <c r="BH17" s="61">
        <v>8.8000000000000007</v>
      </c>
      <c r="BI17" s="61">
        <v>8.7200000000000006</v>
      </c>
      <c r="BJ17" s="61">
        <v>8.65</v>
      </c>
      <c r="BK17" s="61">
        <v>8.56</v>
      </c>
      <c r="BL17" s="61">
        <v>8.52</v>
      </c>
      <c r="BM17" s="61">
        <v>8.41</v>
      </c>
      <c r="BN17" s="61">
        <v>8.34</v>
      </c>
      <c r="BO17" s="61">
        <v>8.34</v>
      </c>
      <c r="BP17" s="61">
        <v>8.31</v>
      </c>
      <c r="BQ17" s="61">
        <v>8.32</v>
      </c>
      <c r="BR17" s="61">
        <v>8.24</v>
      </c>
      <c r="BS17" s="61">
        <v>8.24</v>
      </c>
      <c r="BT17" s="61">
        <v>8.16</v>
      </c>
      <c r="BU17" s="61">
        <v>8.1</v>
      </c>
      <c r="BV17" s="61">
        <v>8</v>
      </c>
      <c r="BW17" s="61">
        <v>7.96</v>
      </c>
      <c r="BX17" s="61">
        <v>8.06</v>
      </c>
      <c r="BY17" s="61">
        <v>8.06</v>
      </c>
      <c r="BZ17" s="61">
        <v>8.07</v>
      </c>
      <c r="CA17" s="61">
        <v>7.91</v>
      </c>
      <c r="CB17" s="61">
        <v>7.95</v>
      </c>
      <c r="CC17" s="61">
        <v>7.93</v>
      </c>
      <c r="CD17" s="61">
        <v>7.61</v>
      </c>
      <c r="CE17" s="61">
        <v>7.58</v>
      </c>
      <c r="CF17" s="61">
        <v>7.52</v>
      </c>
      <c r="CG17" s="61">
        <v>7.29</v>
      </c>
      <c r="CH17" s="61">
        <v>7.27</v>
      </c>
      <c r="CI17" s="61">
        <v>7.25</v>
      </c>
      <c r="CJ17" s="61">
        <v>7.17</v>
      </c>
      <c r="CK17" s="61">
        <v>7.07</v>
      </c>
      <c r="CL17" s="61">
        <v>7.03</v>
      </c>
      <c r="CM17" s="61">
        <v>6.98</v>
      </c>
      <c r="CN17" s="61">
        <v>7.01</v>
      </c>
      <c r="CO17" s="61">
        <v>6.81</v>
      </c>
      <c r="CP17" s="61">
        <v>6.7</v>
      </c>
      <c r="CQ17" s="61">
        <v>6.72</v>
      </c>
      <c r="CR17" s="61">
        <v>6.82</v>
      </c>
      <c r="CS17" s="61">
        <v>6.67</v>
      </c>
      <c r="CT17" s="61">
        <v>6.55</v>
      </c>
      <c r="CU17" s="61">
        <v>6.63</v>
      </c>
      <c r="CV17" s="61">
        <v>6.48</v>
      </c>
      <c r="CW17" s="61">
        <v>6.42</v>
      </c>
      <c r="CX17" s="61">
        <v>6.45</v>
      </c>
      <c r="CY17" s="61">
        <v>6.35</v>
      </c>
      <c r="CZ17" s="61">
        <v>6.03</v>
      </c>
      <c r="DA17" s="61">
        <v>6.02</v>
      </c>
      <c r="DB17" s="61">
        <v>6.08</v>
      </c>
      <c r="DC17" s="61">
        <v>6.03</v>
      </c>
      <c r="DD17" s="61">
        <v>6.01</v>
      </c>
      <c r="DE17" s="61">
        <v>6.09</v>
      </c>
      <c r="DF17" s="61">
        <v>6.15</v>
      </c>
      <c r="DG17" s="61">
        <v>6.3</v>
      </c>
      <c r="DH17" s="61">
        <v>6.19</v>
      </c>
      <c r="DI17" s="61">
        <v>6.2</v>
      </c>
      <c r="DJ17" s="61">
        <v>6.11</v>
      </c>
      <c r="DK17" s="61">
        <v>6.05</v>
      </c>
      <c r="DL17" s="61">
        <v>6.1</v>
      </c>
      <c r="DM17" s="61">
        <v>6.12</v>
      </c>
      <c r="DN17" s="61">
        <v>5.98</v>
      </c>
      <c r="DO17" s="61">
        <v>6.03</v>
      </c>
      <c r="DP17" s="61">
        <v>5.9</v>
      </c>
      <c r="DQ17" s="61">
        <v>5.73</v>
      </c>
      <c r="DR17" s="61">
        <v>5.77</v>
      </c>
      <c r="DS17" s="61">
        <v>5.84</v>
      </c>
      <c r="DT17" s="61">
        <v>5.71</v>
      </c>
      <c r="DU17" s="61">
        <v>5.71</v>
      </c>
      <c r="DV17" s="61">
        <v>5.86</v>
      </c>
      <c r="DW17" s="61">
        <v>5.75</v>
      </c>
      <c r="DX17" s="61">
        <v>5.69</v>
      </c>
      <c r="DY17" s="61">
        <v>5.68</v>
      </c>
      <c r="DZ17" s="61">
        <v>5.46</v>
      </c>
      <c r="EA17" s="61">
        <v>5.47</v>
      </c>
      <c r="EB17" s="61">
        <v>5.49</v>
      </c>
      <c r="EC17" s="61">
        <v>5.4</v>
      </c>
      <c r="ED17" s="61">
        <v>5.36</v>
      </c>
      <c r="EE17" s="61">
        <v>5.39</v>
      </c>
      <c r="EF17" s="61">
        <v>5.29</v>
      </c>
      <c r="EG17" s="54">
        <v>5.38</v>
      </c>
      <c r="EH17" s="54">
        <v>5.32</v>
      </c>
      <c r="EI17" s="54">
        <v>5.62</v>
      </c>
      <c r="EJ17" s="54">
        <v>5.65</v>
      </c>
      <c r="EK17" s="54">
        <v>5.52</v>
      </c>
      <c r="EL17" s="54">
        <v>5.96</v>
      </c>
      <c r="EM17" s="54">
        <v>6.05</v>
      </c>
      <c r="EN17" s="54">
        <v>6.29</v>
      </c>
      <c r="EO17" s="54">
        <v>6.24</v>
      </c>
      <c r="EP17" s="54">
        <v>6.36</v>
      </c>
      <c r="EQ17" s="54">
        <v>6.47</v>
      </c>
      <c r="ER17">
        <v>6.5</v>
      </c>
      <c r="ES17" s="54">
        <v>6.66</v>
      </c>
      <c r="ET17" s="54">
        <v>6.61</v>
      </c>
      <c r="EU17" s="54">
        <v>6.73</v>
      </c>
      <c r="EV17">
        <v>7.02</v>
      </c>
      <c r="EW17" s="54">
        <v>6.66</v>
      </c>
      <c r="EX17" s="54">
        <v>6.61</v>
      </c>
      <c r="EY17" s="54">
        <v>6.72</v>
      </c>
      <c r="EZ17" s="54">
        <v>6.72</v>
      </c>
      <c r="FA17" s="54">
        <v>6.42</v>
      </c>
      <c r="FB17" s="54">
        <v>6.44</v>
      </c>
      <c r="FC17" s="54">
        <v>6.57</v>
      </c>
      <c r="FD17" s="54">
        <v>6.27</v>
      </c>
      <c r="FE17" s="54">
        <v>6.24</v>
      </c>
      <c r="FF17" s="54">
        <v>6.18</v>
      </c>
      <c r="FG17" s="54">
        <v>6.14</v>
      </c>
      <c r="FH17" s="54">
        <v>6.24</v>
      </c>
      <c r="FI17" s="54">
        <v>6.03</v>
      </c>
      <c r="FJ17" s="54">
        <v>5.8</v>
      </c>
      <c r="FK17" s="54">
        <v>5.81</v>
      </c>
      <c r="FL17" s="54">
        <v>5.8</v>
      </c>
      <c r="FM17" s="54">
        <v>5.74</v>
      </c>
      <c r="FN17" s="54">
        <v>5.79</v>
      </c>
      <c r="FO17" s="54">
        <v>5.81</v>
      </c>
      <c r="FP17" s="54">
        <v>5.79</v>
      </c>
      <c r="FQ17" s="54">
        <v>5.84</v>
      </c>
      <c r="FR17" s="54">
        <v>5.78</v>
      </c>
      <c r="FS17" s="54">
        <v>5.77</v>
      </c>
      <c r="FT17" s="54">
        <v>5.74</v>
      </c>
    </row>
    <row r="18" spans="2:176" ht="15" customHeight="1" x14ac:dyDescent="0.2">
      <c r="B18" t="s">
        <v>1447</v>
      </c>
      <c r="C18" s="61">
        <v>7.18</v>
      </c>
      <c r="D18" s="61">
        <v>6.9</v>
      </c>
      <c r="E18" s="61">
        <v>7.07</v>
      </c>
      <c r="F18" s="61">
        <v>7.06</v>
      </c>
      <c r="G18" s="61">
        <v>7.07</v>
      </c>
      <c r="H18" s="61">
        <v>7.02</v>
      </c>
      <c r="I18" s="61">
        <v>6.94</v>
      </c>
      <c r="J18" s="61">
        <v>6.92</v>
      </c>
      <c r="K18" s="61">
        <v>7.05</v>
      </c>
      <c r="L18" s="61">
        <v>7.04</v>
      </c>
      <c r="M18" s="61">
        <v>7.01</v>
      </c>
      <c r="N18" s="61">
        <v>7.08</v>
      </c>
      <c r="O18" s="61">
        <v>7.08</v>
      </c>
      <c r="P18" s="61">
        <v>7.22</v>
      </c>
      <c r="Q18" s="61">
        <v>7.1</v>
      </c>
      <c r="R18" s="61">
        <v>6.98</v>
      </c>
      <c r="S18" s="61">
        <v>7.13</v>
      </c>
      <c r="T18" s="61">
        <v>7.02</v>
      </c>
      <c r="U18" s="61">
        <v>7.26</v>
      </c>
      <c r="V18" s="61">
        <v>7.11</v>
      </c>
      <c r="W18" s="61">
        <v>7.14</v>
      </c>
      <c r="X18" s="61">
        <v>7.23</v>
      </c>
      <c r="Y18" s="61">
        <v>7.12</v>
      </c>
      <c r="Z18" s="61">
        <v>6.75</v>
      </c>
      <c r="AA18" s="61">
        <v>7.06</v>
      </c>
      <c r="AB18" s="61">
        <v>7.28</v>
      </c>
      <c r="AC18" s="61">
        <v>7.3</v>
      </c>
      <c r="AD18" s="61">
        <v>6.48</v>
      </c>
      <c r="AE18" s="61">
        <v>7.45</v>
      </c>
      <c r="AF18" s="61">
        <v>7.59</v>
      </c>
      <c r="AG18" s="61">
        <v>7.83</v>
      </c>
      <c r="AH18" s="61">
        <v>7.28</v>
      </c>
      <c r="AI18" s="61">
        <v>7.36</v>
      </c>
      <c r="AJ18" s="61">
        <v>7.48</v>
      </c>
      <c r="AK18" s="61">
        <v>7.42</v>
      </c>
      <c r="AL18" s="61">
        <v>7.74</v>
      </c>
      <c r="AM18" s="61">
        <v>7.9</v>
      </c>
      <c r="AN18" s="61">
        <v>7.5</v>
      </c>
      <c r="AO18" s="61">
        <v>7.5</v>
      </c>
      <c r="AP18" s="61">
        <v>7.42</v>
      </c>
      <c r="AQ18" s="61">
        <v>7.97</v>
      </c>
      <c r="AR18" s="61">
        <v>7.29</v>
      </c>
      <c r="AS18" s="61">
        <v>8.5299999999999994</v>
      </c>
      <c r="AT18" s="61">
        <v>8.23</v>
      </c>
      <c r="AU18" s="61">
        <v>7.01</v>
      </c>
      <c r="AV18" s="61">
        <v>6.92</v>
      </c>
      <c r="AW18" s="61">
        <v>6.8</v>
      </c>
      <c r="AX18" s="61">
        <v>7.61</v>
      </c>
      <c r="AY18" s="61">
        <v>7.38</v>
      </c>
      <c r="AZ18" s="61">
        <v>6.92</v>
      </c>
      <c r="BA18" s="61">
        <v>5.36</v>
      </c>
      <c r="BB18" s="61">
        <v>5.52</v>
      </c>
      <c r="BC18" s="61">
        <v>6.2</v>
      </c>
      <c r="BD18" s="61">
        <v>6.16</v>
      </c>
      <c r="BE18" s="61">
        <v>6.69</v>
      </c>
      <c r="BF18" s="61">
        <v>6.65</v>
      </c>
      <c r="BG18" s="61">
        <v>6</v>
      </c>
      <c r="BH18" s="61">
        <v>6.12</v>
      </c>
      <c r="BI18" s="61">
        <v>3.97</v>
      </c>
      <c r="BJ18" s="61">
        <v>3.96</v>
      </c>
      <c r="BK18" s="61">
        <v>3.77</v>
      </c>
      <c r="BL18" s="61">
        <v>4.5999999999999996</v>
      </c>
      <c r="BM18" s="61">
        <v>3.75</v>
      </c>
      <c r="BN18" s="61">
        <v>3.64</v>
      </c>
      <c r="BO18" s="61">
        <v>3.23</v>
      </c>
      <c r="BP18" s="61">
        <v>3.28</v>
      </c>
      <c r="BQ18" s="61">
        <v>3.76</v>
      </c>
      <c r="BR18" s="61">
        <v>3.98</v>
      </c>
      <c r="BS18" s="61">
        <v>4.1500000000000004</v>
      </c>
      <c r="BT18" s="61">
        <v>4.1900000000000004</v>
      </c>
      <c r="BU18" s="61">
        <v>4.34</v>
      </c>
      <c r="BV18" s="61">
        <v>4.3600000000000003</v>
      </c>
      <c r="BW18" s="61">
        <v>4.46</v>
      </c>
      <c r="BX18" s="61">
        <v>4.79</v>
      </c>
      <c r="BY18" s="61">
        <v>4.2300000000000004</v>
      </c>
      <c r="BZ18" s="61">
        <v>3.65</v>
      </c>
      <c r="CA18" s="61">
        <v>3.26</v>
      </c>
      <c r="CB18" s="61">
        <v>2.82</v>
      </c>
      <c r="CC18" s="61">
        <v>2.66</v>
      </c>
      <c r="CD18" s="61">
        <v>2.8</v>
      </c>
      <c r="CE18" s="61">
        <v>2.72</v>
      </c>
      <c r="CF18" s="61">
        <v>3.54</v>
      </c>
      <c r="CG18" s="61">
        <v>3.57</v>
      </c>
      <c r="CH18" s="61">
        <v>3.58</v>
      </c>
      <c r="CI18" s="61">
        <v>3.9</v>
      </c>
      <c r="CJ18" s="61">
        <v>3.6</v>
      </c>
      <c r="CK18" s="61">
        <v>3.54</v>
      </c>
      <c r="CL18" s="61">
        <v>3.57</v>
      </c>
      <c r="CM18" s="61">
        <v>3.41</v>
      </c>
      <c r="CN18" s="61">
        <v>3.67</v>
      </c>
      <c r="CO18" s="61">
        <v>3.76</v>
      </c>
      <c r="CP18" s="61">
        <v>3.7</v>
      </c>
      <c r="CQ18" s="61">
        <v>3.44</v>
      </c>
      <c r="CR18" s="61">
        <v>3.76</v>
      </c>
      <c r="CS18" s="61">
        <v>4.0199999999999996</v>
      </c>
      <c r="CT18" s="61">
        <v>3.81</v>
      </c>
      <c r="CU18" s="61">
        <v>3.74</v>
      </c>
      <c r="CV18" s="61">
        <v>3.85</v>
      </c>
      <c r="CW18" s="61">
        <v>3.96</v>
      </c>
      <c r="CX18" s="61">
        <v>4.17</v>
      </c>
      <c r="CY18" s="61">
        <v>4.47</v>
      </c>
      <c r="CZ18" s="61">
        <v>4.09</v>
      </c>
      <c r="DA18" s="61">
        <v>4.03</v>
      </c>
      <c r="DB18" s="61">
        <v>3.82</v>
      </c>
      <c r="DC18" s="61">
        <v>3.84</v>
      </c>
      <c r="DD18" s="61">
        <v>3.04</v>
      </c>
      <c r="DE18" s="61">
        <v>3.4</v>
      </c>
      <c r="DF18" s="61">
        <v>2.8</v>
      </c>
      <c r="DG18" s="61">
        <v>3.83</v>
      </c>
      <c r="DH18" s="61">
        <v>4.9400000000000004</v>
      </c>
      <c r="DI18" s="61">
        <v>4.92</v>
      </c>
      <c r="DJ18" s="61">
        <v>4.6500000000000004</v>
      </c>
      <c r="DK18" s="61">
        <v>3.99</v>
      </c>
      <c r="DL18" s="61">
        <v>4.99</v>
      </c>
      <c r="DM18" s="61">
        <v>4.07</v>
      </c>
      <c r="DN18" s="61">
        <v>4.5</v>
      </c>
      <c r="DO18" s="61">
        <v>5.05</v>
      </c>
      <c r="DP18" s="61">
        <v>4.68</v>
      </c>
      <c r="DQ18" s="61">
        <v>4.9800000000000004</v>
      </c>
      <c r="DR18" s="61">
        <v>4.88</v>
      </c>
      <c r="DS18" s="61">
        <v>4.99</v>
      </c>
      <c r="DT18" s="61">
        <v>5.0199999999999996</v>
      </c>
      <c r="DU18" s="61">
        <v>4.95</v>
      </c>
      <c r="DV18" s="61">
        <v>5.08</v>
      </c>
      <c r="DW18" s="61" t="s">
        <v>1448</v>
      </c>
      <c r="DX18" s="61">
        <v>4.97</v>
      </c>
      <c r="DY18" s="61" t="s">
        <v>1448</v>
      </c>
      <c r="DZ18" s="61">
        <v>4.6100000000000003</v>
      </c>
      <c r="EA18" s="61">
        <v>3.86</v>
      </c>
      <c r="EB18" s="61">
        <v>4.43</v>
      </c>
      <c r="EC18" s="61">
        <v>4.3</v>
      </c>
      <c r="ED18" s="61">
        <v>4.5</v>
      </c>
      <c r="EE18" s="61">
        <v>4.6500000000000004</v>
      </c>
      <c r="EF18" s="61">
        <v>5.41</v>
      </c>
      <c r="EG18" s="54">
        <v>4.82</v>
      </c>
      <c r="EH18" s="54">
        <v>4.33</v>
      </c>
      <c r="EI18" s="54">
        <v>4.1900000000000004</v>
      </c>
      <c r="EJ18" s="54">
        <v>4.66</v>
      </c>
      <c r="EK18" s="54">
        <v>4.7300000000000004</v>
      </c>
      <c r="EL18" s="54">
        <v>4.67</v>
      </c>
      <c r="EM18" s="54">
        <v>4.57</v>
      </c>
      <c r="EN18" s="54">
        <v>4.9000000000000004</v>
      </c>
      <c r="EO18" s="54">
        <v>4.6100000000000003</v>
      </c>
      <c r="EP18" s="54">
        <v>4.8</v>
      </c>
      <c r="EQ18" s="54">
        <v>4.6900000000000004</v>
      </c>
      <c r="ER18">
        <v>4.74</v>
      </c>
      <c r="ES18" s="54">
        <v>4.75</v>
      </c>
      <c r="ET18" s="54">
        <v>4.82</v>
      </c>
      <c r="EU18" s="54">
        <v>4.84</v>
      </c>
      <c r="EV18">
        <v>4.8099999999999996</v>
      </c>
      <c r="EW18" s="54">
        <v>4.97</v>
      </c>
      <c r="EX18" s="54">
        <v>5.04</v>
      </c>
      <c r="EY18" s="54">
        <v>4.8499999999999996</v>
      </c>
      <c r="EZ18" s="54">
        <v>4.82</v>
      </c>
      <c r="FA18" s="54">
        <v>4.92</v>
      </c>
      <c r="FB18" s="54">
        <v>4.74</v>
      </c>
      <c r="FC18" s="54">
        <v>4.93</v>
      </c>
      <c r="FD18" s="54">
        <v>4.9000000000000004</v>
      </c>
      <c r="FE18" s="54">
        <v>4.9000000000000004</v>
      </c>
      <c r="FF18" s="54">
        <v>4.96</v>
      </c>
      <c r="FG18" s="54">
        <v>4.92</v>
      </c>
      <c r="FH18" s="54">
        <v>4.95</v>
      </c>
      <c r="FI18" s="54">
        <v>4.88</v>
      </c>
      <c r="FJ18" s="54">
        <v>5.0599999999999996</v>
      </c>
      <c r="FK18" s="54">
        <v>4.93</v>
      </c>
      <c r="FL18" s="54">
        <v>4.9800000000000004</v>
      </c>
      <c r="FM18" s="54">
        <v>4.9800000000000004</v>
      </c>
      <c r="FN18" s="54">
        <v>5.01</v>
      </c>
      <c r="FO18" s="54">
        <v>4.8</v>
      </c>
      <c r="FP18" s="54">
        <v>4.88</v>
      </c>
      <c r="FQ18" s="54">
        <v>4.88</v>
      </c>
      <c r="FR18" s="54">
        <v>4.79</v>
      </c>
      <c r="FS18" s="54">
        <v>4.8499999999999996</v>
      </c>
      <c r="FT18" s="54">
        <v>4.7</v>
      </c>
    </row>
    <row r="19" spans="2:176" ht="15" customHeight="1" x14ac:dyDescent="0.2">
      <c r="B19" s="60" t="s">
        <v>1449</v>
      </c>
      <c r="EF19" s="61">
        <v>5.55</v>
      </c>
      <c r="EG19" s="54">
        <v>5.55</v>
      </c>
      <c r="EH19" s="54">
        <v>5.55</v>
      </c>
      <c r="EI19" s="54">
        <v>5.55</v>
      </c>
      <c r="EJ19" s="54">
        <v>5.55</v>
      </c>
      <c r="EK19" s="54">
        <v>5.55</v>
      </c>
      <c r="EL19" s="54">
        <v>5.55</v>
      </c>
      <c r="EM19" s="54">
        <v>5.56</v>
      </c>
      <c r="EN19" s="54">
        <v>5.55</v>
      </c>
      <c r="EO19" s="54">
        <v>5.55</v>
      </c>
      <c r="EP19" s="54">
        <v>6.4</v>
      </c>
      <c r="EQ19" s="54">
        <v>6.31</v>
      </c>
      <c r="ER19">
        <v>7.1</v>
      </c>
      <c r="ES19" s="54">
        <v>7.1</v>
      </c>
      <c r="ET19" s="54">
        <v>7.1</v>
      </c>
      <c r="EU19" s="54">
        <v>7.1</v>
      </c>
      <c r="EV19">
        <v>7.1</v>
      </c>
      <c r="EW19" s="54">
        <v>7.1</v>
      </c>
      <c r="EX19" s="54">
        <v>6.45</v>
      </c>
      <c r="EY19" s="54">
        <v>7</v>
      </c>
      <c r="EZ19" s="54">
        <v>7</v>
      </c>
      <c r="FA19" s="54">
        <v>7</v>
      </c>
      <c r="FB19" s="54">
        <v>7</v>
      </c>
      <c r="FC19" s="54">
        <v>7</v>
      </c>
      <c r="FD19" s="54">
        <v>6</v>
      </c>
      <c r="FE19" s="54">
        <v>6</v>
      </c>
      <c r="FF19" s="54">
        <v>6</v>
      </c>
      <c r="FG19" s="54">
        <v>6</v>
      </c>
      <c r="FH19" s="54">
        <v>6</v>
      </c>
      <c r="FI19" s="54">
        <v>6</v>
      </c>
      <c r="FJ19" s="54">
        <v>5</v>
      </c>
      <c r="FK19" s="54">
        <v>5</v>
      </c>
      <c r="FL19" s="54">
        <v>5</v>
      </c>
      <c r="FM19" s="54">
        <v>4.24</v>
      </c>
      <c r="FN19" s="54">
        <v>5</v>
      </c>
      <c r="FO19" s="54">
        <v>5</v>
      </c>
      <c r="FP19" s="54">
        <v>5</v>
      </c>
      <c r="FQ19" s="54">
        <v>5</v>
      </c>
      <c r="FR19" s="54">
        <v>5.9</v>
      </c>
      <c r="FS19" s="54">
        <v>5</v>
      </c>
      <c r="FT19" s="54" t="s">
        <v>1448</v>
      </c>
    </row>
    <row r="20" spans="2:176" ht="23.25" customHeight="1" x14ac:dyDescent="0.2">
      <c r="B20" s="60" t="s">
        <v>1450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>
        <v>5.47</v>
      </c>
      <c r="EG20" s="54">
        <v>4.74</v>
      </c>
      <c r="EH20" s="54">
        <v>3.6</v>
      </c>
      <c r="EI20" s="54">
        <v>3.45</v>
      </c>
      <c r="EJ20" s="54">
        <v>3.87</v>
      </c>
      <c r="EK20" s="54">
        <v>3.72</v>
      </c>
      <c r="EL20" s="54">
        <v>3.67</v>
      </c>
      <c r="EM20" s="54">
        <v>3.42</v>
      </c>
      <c r="EN20" s="54">
        <v>4.2699999999999996</v>
      </c>
      <c r="EO20" s="54">
        <v>3.65</v>
      </c>
      <c r="EP20" s="54">
        <v>3.95</v>
      </c>
      <c r="EQ20" s="54">
        <v>3.77</v>
      </c>
      <c r="ER20">
        <v>4.18</v>
      </c>
      <c r="ES20" s="54">
        <v>4.09</v>
      </c>
      <c r="ET20" s="54">
        <v>4.12</v>
      </c>
      <c r="EU20" s="54">
        <v>4.1399999999999997</v>
      </c>
      <c r="EV20">
        <v>4.3600000000000003</v>
      </c>
      <c r="EW20" s="54">
        <v>4.57</v>
      </c>
      <c r="EX20" s="54">
        <v>4.87</v>
      </c>
      <c r="EY20" s="54">
        <v>4.37</v>
      </c>
      <c r="EZ20" s="54">
        <v>4.6100000000000003</v>
      </c>
      <c r="FA20" s="54">
        <v>4.75</v>
      </c>
      <c r="FB20" s="54">
        <v>4.4400000000000004</v>
      </c>
      <c r="FC20" s="54">
        <v>4.8</v>
      </c>
      <c r="FD20" s="54">
        <v>4.74</v>
      </c>
      <c r="FE20" s="54">
        <v>4.59</v>
      </c>
      <c r="FF20" s="54">
        <v>4.71</v>
      </c>
      <c r="FG20" s="54">
        <v>4.8</v>
      </c>
      <c r="FH20" s="54">
        <v>4.6500000000000004</v>
      </c>
      <c r="FI20" s="54">
        <v>4.76</v>
      </c>
      <c r="FJ20" s="54">
        <v>4.95</v>
      </c>
      <c r="FK20" s="54">
        <v>4.5599999999999996</v>
      </c>
      <c r="FL20" s="54">
        <v>4.7699999999999996</v>
      </c>
      <c r="FM20" s="54">
        <v>4.62</v>
      </c>
      <c r="FN20" s="54">
        <v>4.8099999999999996</v>
      </c>
      <c r="FO20" s="54">
        <v>4.33</v>
      </c>
      <c r="FP20" s="54">
        <v>4.4800000000000004</v>
      </c>
      <c r="FQ20" s="54">
        <v>4.38</v>
      </c>
      <c r="FR20" s="54">
        <v>4.16</v>
      </c>
      <c r="FS20" s="54">
        <v>4.3600000000000003</v>
      </c>
      <c r="FT20" s="54">
        <v>4.07</v>
      </c>
    </row>
    <row r="21" spans="2:176" ht="23.25" customHeight="1" x14ac:dyDescent="0.2">
      <c r="B21" s="60" t="s">
        <v>1451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>
        <v>5.4</v>
      </c>
      <c r="EG21" s="54">
        <v>4.8499999999999996</v>
      </c>
      <c r="EH21" s="54">
        <v>4.74</v>
      </c>
      <c r="EI21" s="54">
        <v>4.79</v>
      </c>
      <c r="EJ21" s="54">
        <v>5.01</v>
      </c>
      <c r="EK21" s="54">
        <v>5.13</v>
      </c>
      <c r="EL21" s="54">
        <v>5.07</v>
      </c>
      <c r="EM21" s="54">
        <v>5.07</v>
      </c>
      <c r="EN21" s="54">
        <v>5.08</v>
      </c>
      <c r="EO21" s="54">
        <v>5.14</v>
      </c>
      <c r="EP21" s="54">
        <v>5.0599999999999996</v>
      </c>
      <c r="EQ21" s="54">
        <v>5.03</v>
      </c>
      <c r="ER21">
        <v>4.91</v>
      </c>
      <c r="ES21" s="54">
        <v>4.99</v>
      </c>
      <c r="ET21" s="54">
        <v>5.09</v>
      </c>
      <c r="EU21" s="54">
        <v>5.01</v>
      </c>
      <c r="EV21">
        <v>4.99</v>
      </c>
      <c r="EW21" s="54">
        <v>5.07</v>
      </c>
      <c r="EX21" s="54">
        <v>5.08</v>
      </c>
      <c r="EY21" s="54">
        <v>4.96</v>
      </c>
      <c r="EZ21" s="54">
        <v>4.91</v>
      </c>
      <c r="FA21" s="54">
        <v>4.9800000000000004</v>
      </c>
      <c r="FB21" s="54">
        <v>4.8600000000000003</v>
      </c>
      <c r="FC21" s="54">
        <v>4.97</v>
      </c>
      <c r="FD21" s="54">
        <v>4.95</v>
      </c>
      <c r="FE21" s="54">
        <v>4.97</v>
      </c>
      <c r="FF21" s="54">
        <v>5.04</v>
      </c>
      <c r="FG21" s="54">
        <v>4.9400000000000004</v>
      </c>
      <c r="FH21" s="54">
        <v>5.0599999999999996</v>
      </c>
      <c r="FI21" s="54">
        <v>4.9000000000000004</v>
      </c>
      <c r="FJ21" s="54">
        <v>5.09</v>
      </c>
      <c r="FK21" s="54">
        <v>5.0599999999999996</v>
      </c>
      <c r="FL21" s="54">
        <v>5.03</v>
      </c>
      <c r="FM21" s="54">
        <v>5.09</v>
      </c>
      <c r="FN21" s="54">
        <v>5.04</v>
      </c>
      <c r="FO21" s="54">
        <v>4.95</v>
      </c>
      <c r="FP21" s="54">
        <v>5.0199999999999996</v>
      </c>
      <c r="FQ21" s="54">
        <v>5.04</v>
      </c>
      <c r="FR21" s="54">
        <v>5.05</v>
      </c>
      <c r="FS21" s="54">
        <v>5.03</v>
      </c>
      <c r="FT21" s="54">
        <v>4.9800000000000004</v>
      </c>
    </row>
    <row r="22" spans="2:176" ht="23.25" customHeight="1" x14ac:dyDescent="0.2">
      <c r="B22" t="s">
        <v>1452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>
        <v>5.41</v>
      </c>
      <c r="EG22" s="54">
        <v>4.82</v>
      </c>
      <c r="EH22" s="54">
        <v>4.3</v>
      </c>
      <c r="EI22" s="54">
        <v>4.1900000000000004</v>
      </c>
      <c r="EJ22" s="54">
        <v>4.66</v>
      </c>
      <c r="EK22" s="54">
        <v>4.7300000000000004</v>
      </c>
      <c r="EL22" s="54">
        <v>4.67</v>
      </c>
      <c r="EM22" s="54">
        <v>4.57</v>
      </c>
      <c r="EN22" s="54">
        <v>4.9000000000000004</v>
      </c>
      <c r="EO22" s="54">
        <v>4.6100000000000003</v>
      </c>
      <c r="EP22" s="54">
        <v>4.8</v>
      </c>
      <c r="EQ22" s="54">
        <v>4.6900000000000004</v>
      </c>
      <c r="ER22">
        <v>4.74</v>
      </c>
      <c r="ES22" s="54">
        <v>4.75</v>
      </c>
      <c r="ET22" s="54">
        <v>4.82</v>
      </c>
      <c r="EU22" s="54">
        <v>4.84</v>
      </c>
      <c r="EV22">
        <v>4.8099999999999996</v>
      </c>
      <c r="EW22" s="54">
        <v>4.97</v>
      </c>
      <c r="EX22" s="54">
        <v>5.04</v>
      </c>
      <c r="EY22" s="54">
        <v>4.8499999999999996</v>
      </c>
      <c r="EZ22" s="54">
        <v>4.82</v>
      </c>
      <c r="FA22" s="54">
        <v>4.92</v>
      </c>
      <c r="FB22" s="54">
        <v>4.74</v>
      </c>
      <c r="FC22" s="54">
        <v>4.93</v>
      </c>
      <c r="FD22" s="54">
        <v>4.9000000000000004</v>
      </c>
      <c r="FE22" s="54">
        <v>4.9000000000000004</v>
      </c>
      <c r="FF22" s="54">
        <v>4.96</v>
      </c>
      <c r="FG22" s="54">
        <v>4.92</v>
      </c>
      <c r="FH22" s="54">
        <v>4.95</v>
      </c>
      <c r="FI22" s="54">
        <v>4.88</v>
      </c>
      <c r="FJ22" s="54">
        <v>5.0599999999999996</v>
      </c>
      <c r="FK22" s="54">
        <v>4.93</v>
      </c>
      <c r="FL22" s="54">
        <v>4.9800000000000004</v>
      </c>
      <c r="FM22" s="54">
        <v>4.9800000000000004</v>
      </c>
      <c r="FN22" s="54">
        <v>5.01</v>
      </c>
      <c r="FO22" s="54">
        <v>4.8</v>
      </c>
      <c r="FP22" s="54">
        <v>4.88</v>
      </c>
      <c r="FQ22" s="54">
        <v>4.88</v>
      </c>
      <c r="FR22" s="54">
        <v>4.79</v>
      </c>
      <c r="FS22" s="54">
        <v>4.8499999999999996</v>
      </c>
      <c r="FT22" s="54">
        <v>4.7</v>
      </c>
    </row>
    <row r="23" spans="2:176" ht="23.25" customHeight="1" x14ac:dyDescent="0.2">
      <c r="B23" t="s">
        <v>1453</v>
      </c>
      <c r="C23" s="61">
        <v>5.66</v>
      </c>
      <c r="D23" s="61">
        <v>5.74</v>
      </c>
      <c r="E23" s="61">
        <v>5.63</v>
      </c>
      <c r="F23" s="61">
        <v>5.31</v>
      </c>
      <c r="G23" s="61">
        <v>5.17</v>
      </c>
      <c r="H23" s="61">
        <v>5.44</v>
      </c>
      <c r="I23" s="61">
        <v>5.43</v>
      </c>
      <c r="J23" s="61">
        <v>5.62</v>
      </c>
      <c r="K23" s="61">
        <v>5.58</v>
      </c>
      <c r="L23" s="61">
        <v>5.6</v>
      </c>
      <c r="M23" s="61">
        <v>5.58</v>
      </c>
      <c r="N23" s="61">
        <v>5.45</v>
      </c>
      <c r="O23" s="61">
        <v>5.42</v>
      </c>
      <c r="P23" s="61">
        <v>5.57</v>
      </c>
      <c r="Q23" s="61">
        <v>5.48</v>
      </c>
      <c r="R23" s="61">
        <v>5.21</v>
      </c>
      <c r="S23" s="61">
        <v>5.17</v>
      </c>
      <c r="T23" s="61">
        <v>5.2</v>
      </c>
      <c r="U23" s="61">
        <v>5.26</v>
      </c>
      <c r="V23" s="61">
        <v>5.26</v>
      </c>
      <c r="W23" s="61">
        <v>5.23</v>
      </c>
      <c r="X23" s="61">
        <v>5.07</v>
      </c>
      <c r="Y23" s="61">
        <v>5.29</v>
      </c>
      <c r="Z23" s="61">
        <v>5.22</v>
      </c>
      <c r="AA23" s="61">
        <v>5.32</v>
      </c>
      <c r="AB23" s="61">
        <v>4.5</v>
      </c>
      <c r="AC23" s="61">
        <v>5.3</v>
      </c>
      <c r="AD23" s="61">
        <v>4.76</v>
      </c>
      <c r="AE23" s="61">
        <v>5.34</v>
      </c>
      <c r="AF23" s="61">
        <v>5.24</v>
      </c>
      <c r="AG23" s="61">
        <v>5.35</v>
      </c>
      <c r="AH23" s="61">
        <v>5.24</v>
      </c>
      <c r="AI23" s="61">
        <v>5.22</v>
      </c>
      <c r="AJ23" s="61">
        <v>5.27</v>
      </c>
      <c r="AK23" s="61">
        <v>5.27</v>
      </c>
      <c r="AL23" s="61">
        <v>5.26</v>
      </c>
      <c r="AM23" s="61">
        <v>5.22</v>
      </c>
      <c r="AN23" s="61">
        <v>5.34</v>
      </c>
      <c r="AO23" s="61">
        <v>5.13</v>
      </c>
      <c r="AP23" s="61">
        <v>5.09</v>
      </c>
      <c r="AQ23" s="61">
        <v>5.08</v>
      </c>
      <c r="AR23" s="61">
        <v>5.07</v>
      </c>
      <c r="AS23" s="61">
        <v>5.07</v>
      </c>
      <c r="AT23" s="61">
        <v>5.24</v>
      </c>
      <c r="AU23" s="61">
        <v>5.04</v>
      </c>
      <c r="AV23" s="61">
        <v>5.04</v>
      </c>
      <c r="AW23" s="61">
        <v>4.91</v>
      </c>
      <c r="AX23" s="61">
        <v>5.12</v>
      </c>
      <c r="AY23" s="61">
        <v>5.64</v>
      </c>
      <c r="AZ23" s="61">
        <v>5.67</v>
      </c>
      <c r="BA23" s="61">
        <v>5.59</v>
      </c>
      <c r="BB23" s="61">
        <v>5.57</v>
      </c>
      <c r="BC23" s="61">
        <v>5.26</v>
      </c>
      <c r="BD23" s="61">
        <v>4.82</v>
      </c>
      <c r="BE23" s="61">
        <v>4.82</v>
      </c>
      <c r="BF23" s="61">
        <v>4.5999999999999996</v>
      </c>
      <c r="BG23" s="61">
        <v>4.43</v>
      </c>
      <c r="BH23" s="61">
        <v>4.3499999999999996</v>
      </c>
      <c r="BI23" s="61">
        <v>4.2</v>
      </c>
      <c r="BJ23" s="61">
        <v>4.1399999999999997</v>
      </c>
      <c r="BK23" s="61">
        <v>4</v>
      </c>
      <c r="BL23" s="61">
        <v>4.38</v>
      </c>
      <c r="BM23" s="61">
        <v>3.91</v>
      </c>
      <c r="BN23" s="61">
        <v>3.75</v>
      </c>
      <c r="BO23" s="61">
        <v>3.76</v>
      </c>
      <c r="BP23" s="61">
        <v>3.76</v>
      </c>
      <c r="BQ23" s="61">
        <v>3.85</v>
      </c>
      <c r="BR23" s="61">
        <v>3.92</v>
      </c>
      <c r="BS23" s="61">
        <v>3.82</v>
      </c>
      <c r="BT23" s="61">
        <v>3.66</v>
      </c>
      <c r="BU23" s="61">
        <v>3.6</v>
      </c>
      <c r="BV23" s="61">
        <v>3.59</v>
      </c>
      <c r="BW23" s="61">
        <v>3.56</v>
      </c>
      <c r="BX23" s="61">
        <v>3.85</v>
      </c>
      <c r="BY23" s="61">
        <v>3.55</v>
      </c>
      <c r="BZ23" s="61">
        <v>3.47</v>
      </c>
      <c r="CA23" s="61">
        <v>3.46</v>
      </c>
      <c r="CB23" s="61">
        <v>3.49</v>
      </c>
      <c r="CC23" s="61">
        <v>3.42</v>
      </c>
      <c r="CD23" s="61">
        <v>3.39</v>
      </c>
      <c r="CE23" s="61">
        <v>3.4</v>
      </c>
      <c r="CF23" s="61">
        <v>3.65</v>
      </c>
      <c r="CG23" s="61">
        <v>3.89</v>
      </c>
      <c r="CH23" s="61">
        <v>3.31</v>
      </c>
      <c r="CI23" s="61">
        <v>3.41</v>
      </c>
      <c r="CJ23" s="61">
        <v>3.53</v>
      </c>
      <c r="CK23" s="61">
        <v>3.29</v>
      </c>
      <c r="CL23" s="61">
        <v>3.21</v>
      </c>
      <c r="CM23" s="61">
        <v>3.17</v>
      </c>
      <c r="CN23" s="61">
        <v>3.13</v>
      </c>
      <c r="CO23" s="61">
        <v>3.09</v>
      </c>
      <c r="CP23" s="61">
        <v>3.05</v>
      </c>
      <c r="CQ23" s="61">
        <v>3.05</v>
      </c>
      <c r="CR23" s="61">
        <v>2.97</v>
      </c>
      <c r="CS23" s="61">
        <v>2.67</v>
      </c>
      <c r="CT23" s="61">
        <v>2.72</v>
      </c>
      <c r="CU23" s="61">
        <v>2.94</v>
      </c>
      <c r="CV23" s="61">
        <v>2.98</v>
      </c>
      <c r="CW23" s="61">
        <v>2.91</v>
      </c>
      <c r="CX23" s="61">
        <v>2.93</v>
      </c>
      <c r="CY23" s="61">
        <v>3.22</v>
      </c>
      <c r="CZ23" s="61">
        <v>3.08</v>
      </c>
      <c r="DA23" s="61">
        <v>2.96</v>
      </c>
      <c r="DB23" s="61">
        <v>2.97</v>
      </c>
      <c r="DC23" s="61">
        <v>2.99</v>
      </c>
      <c r="DD23" s="61">
        <v>3.22</v>
      </c>
      <c r="DE23" s="61">
        <v>2.75</v>
      </c>
      <c r="DF23" s="61">
        <v>2.56</v>
      </c>
      <c r="DG23" s="61">
        <v>2.61</v>
      </c>
      <c r="DH23" s="61">
        <v>2.73</v>
      </c>
      <c r="DI23" s="61">
        <v>2.93</v>
      </c>
      <c r="DJ23" s="61">
        <v>2.85</v>
      </c>
      <c r="DK23" s="61">
        <v>2.6</v>
      </c>
      <c r="DL23" s="61">
        <v>2.4500000000000002</v>
      </c>
      <c r="DM23" s="61">
        <v>2.38</v>
      </c>
      <c r="DN23" s="61">
        <v>2.56</v>
      </c>
      <c r="DO23" s="61">
        <v>2.7</v>
      </c>
      <c r="DP23" s="61">
        <v>2.66</v>
      </c>
      <c r="DQ23" s="61">
        <v>2.66</v>
      </c>
      <c r="DR23" s="61">
        <v>2.63</v>
      </c>
      <c r="DS23" s="61">
        <v>2.59</v>
      </c>
      <c r="DT23" s="61">
        <v>2.57</v>
      </c>
      <c r="DU23" s="61">
        <v>2.6</v>
      </c>
      <c r="DV23" s="61">
        <v>2.4900000000000002</v>
      </c>
      <c r="DW23" s="61">
        <v>2.19</v>
      </c>
      <c r="DX23" s="61">
        <v>2.27</v>
      </c>
      <c r="DY23" s="61">
        <v>2.2599999999999998</v>
      </c>
      <c r="DZ23" s="61">
        <v>2.4900000000000002</v>
      </c>
      <c r="EA23" s="61">
        <v>2.57</v>
      </c>
      <c r="EB23" s="61">
        <v>2.67</v>
      </c>
      <c r="EC23" s="61">
        <v>2.69</v>
      </c>
      <c r="ED23" s="61">
        <v>3.06</v>
      </c>
      <c r="EE23" s="61">
        <v>2.68</v>
      </c>
      <c r="EF23" s="61">
        <v>2.89</v>
      </c>
      <c r="EG23" s="54">
        <v>3.17</v>
      </c>
      <c r="EH23" s="54">
        <v>2.92</v>
      </c>
      <c r="EI23" s="54">
        <v>2.99</v>
      </c>
      <c r="EJ23" s="54">
        <v>2.97</v>
      </c>
      <c r="EK23" s="54">
        <v>3.07</v>
      </c>
      <c r="EL23" s="54">
        <v>3.25</v>
      </c>
      <c r="EM23" s="54">
        <v>3.46</v>
      </c>
      <c r="EN23" s="54">
        <v>3.54</v>
      </c>
      <c r="EO23" s="54">
        <v>3.6</v>
      </c>
      <c r="EP23" s="54">
        <v>3.64</v>
      </c>
      <c r="EQ23" s="54">
        <v>3.6</v>
      </c>
      <c r="ER23">
        <v>3.64</v>
      </c>
      <c r="ES23" s="54">
        <v>3.72</v>
      </c>
      <c r="ET23" s="54">
        <v>3.76</v>
      </c>
      <c r="EU23" s="54">
        <v>3.76</v>
      </c>
      <c r="EV23">
        <v>3.74</v>
      </c>
      <c r="EW23" s="54">
        <v>3.74</v>
      </c>
      <c r="EX23" s="54">
        <v>3.75</v>
      </c>
      <c r="EY23" s="54">
        <v>3.75</v>
      </c>
      <c r="EZ23" s="54">
        <v>3.72</v>
      </c>
      <c r="FA23" s="54">
        <v>3.73</v>
      </c>
      <c r="FB23" s="54">
        <v>3.72</v>
      </c>
      <c r="FC23" s="54">
        <v>3.69</v>
      </c>
      <c r="FD23" s="54">
        <v>3.6</v>
      </c>
      <c r="FE23" s="54">
        <v>3.17</v>
      </c>
      <c r="FF23" s="54">
        <v>2.94</v>
      </c>
      <c r="FG23" s="54">
        <v>2.91</v>
      </c>
      <c r="FH23" s="54">
        <v>2.91</v>
      </c>
      <c r="FI23" s="54">
        <v>2.93</v>
      </c>
      <c r="FJ23" s="54">
        <v>2.98</v>
      </c>
      <c r="FK23" s="54">
        <v>2.98</v>
      </c>
      <c r="FL23" s="54">
        <v>3</v>
      </c>
      <c r="FM23" s="54">
        <v>3.03</v>
      </c>
      <c r="FN23" s="54">
        <v>3.02</v>
      </c>
      <c r="FO23" s="54">
        <v>3.04</v>
      </c>
      <c r="FP23" s="54">
        <v>3.03</v>
      </c>
      <c r="FQ23" s="54">
        <v>3.04</v>
      </c>
      <c r="FR23" s="54">
        <v>2.99</v>
      </c>
      <c r="FS23" s="54">
        <v>2.95</v>
      </c>
      <c r="FT23" s="54">
        <v>2.92</v>
      </c>
    </row>
    <row r="24" spans="2:176" ht="15" customHeight="1" x14ac:dyDescent="0.2">
      <c r="B24" s="60" t="s">
        <v>1454</v>
      </c>
      <c r="EF24" s="61">
        <v>2.89</v>
      </c>
      <c r="EG24" s="54">
        <v>3.56</v>
      </c>
      <c r="EH24" s="54">
        <v>2.99</v>
      </c>
      <c r="EI24" s="54">
        <v>3.08</v>
      </c>
      <c r="EJ24" s="54">
        <v>3.08</v>
      </c>
      <c r="EK24" s="54">
        <v>3.07</v>
      </c>
      <c r="EL24" s="54">
        <v>3.16</v>
      </c>
      <c r="EM24" s="54">
        <v>3.25</v>
      </c>
      <c r="EN24" s="54">
        <v>2.96</v>
      </c>
      <c r="EO24" s="54">
        <v>2.91</v>
      </c>
      <c r="EP24" s="54">
        <v>3.06</v>
      </c>
      <c r="EQ24" s="54">
        <v>2.89</v>
      </c>
      <c r="ER24">
        <v>3.02</v>
      </c>
      <c r="ES24" s="54">
        <v>3.16</v>
      </c>
      <c r="ET24" s="54">
        <v>2.91</v>
      </c>
      <c r="EU24" s="54">
        <v>3.04</v>
      </c>
      <c r="EV24">
        <v>3.09</v>
      </c>
      <c r="EW24" s="54">
        <v>3.04</v>
      </c>
      <c r="EX24" s="54">
        <v>3.1</v>
      </c>
      <c r="EY24" s="54">
        <v>3.18</v>
      </c>
      <c r="EZ24" s="54">
        <v>3.23</v>
      </c>
      <c r="FA24" s="54">
        <v>3.2</v>
      </c>
      <c r="FB24" s="54">
        <v>3.2</v>
      </c>
      <c r="FC24" s="54">
        <v>3.14</v>
      </c>
      <c r="FD24" s="54">
        <v>3.33</v>
      </c>
      <c r="FE24" s="54">
        <v>3.28</v>
      </c>
      <c r="FF24" s="54">
        <v>3.13</v>
      </c>
      <c r="FG24" s="54">
        <v>2.96</v>
      </c>
      <c r="FH24" s="54">
        <v>2.93</v>
      </c>
      <c r="FI24" s="54">
        <v>3.04</v>
      </c>
      <c r="FJ24" s="54">
        <v>3.19</v>
      </c>
      <c r="FK24" s="54">
        <v>3.18</v>
      </c>
      <c r="FL24" s="54">
        <v>3.19</v>
      </c>
      <c r="FM24" s="54">
        <v>3.19</v>
      </c>
      <c r="FN24" s="54">
        <v>3.33</v>
      </c>
      <c r="FO24" s="54">
        <v>3.25</v>
      </c>
      <c r="FP24" s="54">
        <v>3.17</v>
      </c>
      <c r="FQ24" s="54">
        <v>3.14</v>
      </c>
      <c r="FR24" s="54">
        <v>3.07</v>
      </c>
      <c r="FS24" s="54">
        <v>3.16</v>
      </c>
      <c r="FT24" s="54">
        <v>3.11</v>
      </c>
    </row>
    <row r="25" spans="2:176" ht="15" customHeight="1" x14ac:dyDescent="0.2">
      <c r="B25" s="60" t="s">
        <v>1455</v>
      </c>
      <c r="EF25" s="61">
        <v>2.9</v>
      </c>
      <c r="EG25" s="54">
        <v>2.87</v>
      </c>
      <c r="EH25" s="54">
        <v>2.88</v>
      </c>
      <c r="EI25" s="54">
        <v>2.94</v>
      </c>
      <c r="EJ25" s="54">
        <v>2.95</v>
      </c>
      <c r="EK25" s="54">
        <v>3.03</v>
      </c>
      <c r="EL25" s="54">
        <v>2.97</v>
      </c>
      <c r="EM25" s="54">
        <v>2.87</v>
      </c>
      <c r="EN25" s="54">
        <v>2.84</v>
      </c>
      <c r="EO25" s="54">
        <v>2.74</v>
      </c>
      <c r="EP25" s="54">
        <v>2.9</v>
      </c>
      <c r="EQ25" s="54">
        <v>2.85</v>
      </c>
      <c r="ER25">
        <v>2.87</v>
      </c>
      <c r="ES25" s="54">
        <v>2.79</v>
      </c>
      <c r="ET25" s="54">
        <v>2.91</v>
      </c>
      <c r="EU25" s="54">
        <v>2.72</v>
      </c>
      <c r="EV25">
        <v>2.88</v>
      </c>
      <c r="EW25" s="54">
        <v>2.69</v>
      </c>
      <c r="EX25" s="54">
        <v>2.85</v>
      </c>
      <c r="EY25" s="54">
        <v>2.74</v>
      </c>
      <c r="EZ25" s="54">
        <v>2.85</v>
      </c>
      <c r="FA25" s="54">
        <v>2.83</v>
      </c>
      <c r="FB25" s="54">
        <v>2.85</v>
      </c>
      <c r="FC25" s="54">
        <v>3.56</v>
      </c>
      <c r="FD25" s="54">
        <v>2.72</v>
      </c>
      <c r="FE25" s="54">
        <v>2.95</v>
      </c>
      <c r="FF25" s="54">
        <v>2.96</v>
      </c>
      <c r="FG25" s="54">
        <v>2.84</v>
      </c>
      <c r="FH25" s="54">
        <v>2.71</v>
      </c>
      <c r="FI25" s="54">
        <v>2.77</v>
      </c>
      <c r="FJ25" s="54">
        <v>2.78</v>
      </c>
      <c r="FK25" s="54">
        <v>2.74</v>
      </c>
      <c r="FL25" s="54">
        <v>2.75</v>
      </c>
      <c r="FM25" s="54">
        <v>2.74</v>
      </c>
      <c r="FN25" s="54">
        <v>2.75</v>
      </c>
      <c r="FO25" s="54">
        <v>2.83</v>
      </c>
      <c r="FP25" s="54">
        <v>2.79</v>
      </c>
      <c r="FQ25" s="54">
        <v>2.92</v>
      </c>
      <c r="FR25" s="54">
        <v>2.86</v>
      </c>
      <c r="FS25" s="54">
        <v>2.72</v>
      </c>
      <c r="FT25" s="54">
        <v>2.68</v>
      </c>
    </row>
    <row r="26" spans="2:176" ht="15" customHeight="1" x14ac:dyDescent="0.2">
      <c r="B26" s="60" t="s">
        <v>1456</v>
      </c>
      <c r="EF26" s="61">
        <v>2.77</v>
      </c>
      <c r="EG26" s="54">
        <v>2.89</v>
      </c>
      <c r="EH26" s="54">
        <v>2.98</v>
      </c>
      <c r="EI26" s="54">
        <v>3</v>
      </c>
      <c r="EJ26" s="54">
        <v>3.06</v>
      </c>
      <c r="EK26" s="54">
        <v>3.14</v>
      </c>
      <c r="EL26" s="54">
        <v>3.07</v>
      </c>
      <c r="EM26" s="54">
        <v>3.21</v>
      </c>
      <c r="EN26" s="54">
        <v>3.14</v>
      </c>
      <c r="EO26" s="54">
        <v>3.18</v>
      </c>
      <c r="EP26" s="54">
        <v>3.18</v>
      </c>
      <c r="EQ26" s="54">
        <v>3.26</v>
      </c>
      <c r="ER26">
        <v>3.18</v>
      </c>
      <c r="ES26" s="54">
        <v>3.37</v>
      </c>
      <c r="ET26" s="54">
        <v>3.47</v>
      </c>
      <c r="EU26" s="54">
        <v>3.58</v>
      </c>
      <c r="EV26">
        <v>3.51</v>
      </c>
      <c r="EW26" s="54">
        <v>3.49</v>
      </c>
      <c r="EX26" s="54">
        <v>3.48</v>
      </c>
      <c r="EY26" s="54">
        <v>3.45</v>
      </c>
      <c r="EZ26" s="54">
        <v>3.53</v>
      </c>
      <c r="FA26" s="54">
        <v>3.59</v>
      </c>
      <c r="FB26" s="54">
        <v>3.55</v>
      </c>
      <c r="FC26" s="54">
        <v>3.43</v>
      </c>
      <c r="FD26" s="54">
        <v>3.32</v>
      </c>
      <c r="FE26" s="54">
        <v>3.05</v>
      </c>
      <c r="FF26" s="54">
        <v>2.97</v>
      </c>
      <c r="FG26" s="54">
        <v>2.91</v>
      </c>
      <c r="FH26" s="54">
        <v>2.98</v>
      </c>
      <c r="FI26" s="54">
        <v>3</v>
      </c>
      <c r="FJ26" s="54">
        <v>3.07</v>
      </c>
      <c r="FK26" s="54">
        <v>2.98</v>
      </c>
      <c r="FL26" s="54">
        <v>3</v>
      </c>
      <c r="FM26" s="54">
        <v>2.98</v>
      </c>
      <c r="FN26" s="54">
        <v>2.9</v>
      </c>
      <c r="FO26" s="54">
        <v>2.94</v>
      </c>
      <c r="FP26" s="54">
        <v>2.9</v>
      </c>
      <c r="FQ26" s="54">
        <v>2.85</v>
      </c>
      <c r="FR26" s="54">
        <v>2.82</v>
      </c>
      <c r="FS26" s="54">
        <v>2.82</v>
      </c>
      <c r="FT26" s="54">
        <v>2.84</v>
      </c>
    </row>
    <row r="27" spans="2:176" ht="15" customHeight="1" x14ac:dyDescent="0.2">
      <c r="B27" s="60" t="s">
        <v>1457</v>
      </c>
      <c r="EF27" s="61">
        <v>3.02</v>
      </c>
      <c r="EG27" s="54">
        <v>2.93</v>
      </c>
      <c r="EH27" s="54">
        <v>2.91</v>
      </c>
      <c r="EI27" s="54">
        <v>2.99</v>
      </c>
      <c r="EJ27" s="54">
        <v>2.95</v>
      </c>
      <c r="EK27" s="54">
        <v>3.05</v>
      </c>
      <c r="EL27" s="54">
        <v>3.32</v>
      </c>
      <c r="EM27" s="54">
        <v>3.58</v>
      </c>
      <c r="EN27" s="54">
        <v>3.67</v>
      </c>
      <c r="EO27" s="54">
        <v>3.74</v>
      </c>
      <c r="EP27" s="54">
        <v>3.73</v>
      </c>
      <c r="EQ27" s="54">
        <v>3.72</v>
      </c>
      <c r="ER27">
        <v>3.76</v>
      </c>
      <c r="ES27" s="54">
        <v>3.84</v>
      </c>
      <c r="ET27" s="54">
        <v>3.84</v>
      </c>
      <c r="EU27" s="54">
        <v>3.84</v>
      </c>
      <c r="EV27">
        <v>3.81</v>
      </c>
      <c r="EW27" s="54">
        <v>3.82</v>
      </c>
      <c r="EX27" s="54">
        <v>3.82</v>
      </c>
      <c r="EY27" s="54">
        <v>3.83</v>
      </c>
      <c r="EZ27" s="54">
        <v>3.8</v>
      </c>
      <c r="FA27" s="54">
        <v>3.79</v>
      </c>
      <c r="FB27" s="54">
        <v>3.78</v>
      </c>
      <c r="FC27" s="54">
        <v>3.75</v>
      </c>
      <c r="FD27" s="54">
        <v>3.65</v>
      </c>
      <c r="FE27" s="54">
        <v>3.18</v>
      </c>
      <c r="FF27" s="54">
        <v>2.93</v>
      </c>
      <c r="FG27" s="54">
        <v>2.91</v>
      </c>
      <c r="FH27" s="54">
        <v>2.91</v>
      </c>
      <c r="FI27" s="54">
        <v>2.93</v>
      </c>
      <c r="FJ27" s="54">
        <v>2.97</v>
      </c>
      <c r="FK27" s="54">
        <v>2.98</v>
      </c>
      <c r="FL27" s="54">
        <v>3</v>
      </c>
      <c r="FM27" s="54">
        <v>3.03</v>
      </c>
      <c r="FN27" s="54">
        <v>3.03</v>
      </c>
      <c r="FO27" s="54">
        <v>3.04</v>
      </c>
      <c r="FP27" s="54">
        <v>3.04</v>
      </c>
      <c r="FQ27" s="54">
        <v>3.06</v>
      </c>
      <c r="FR27" s="54">
        <v>3.02</v>
      </c>
      <c r="FS27" s="54">
        <v>2.98</v>
      </c>
      <c r="FT27" s="54">
        <v>2.94</v>
      </c>
    </row>
    <row r="28" spans="2:176" ht="23.25" customHeight="1" x14ac:dyDescent="0.2">
      <c r="B28" t="s">
        <v>1452</v>
      </c>
      <c r="EF28" s="61">
        <v>3.26</v>
      </c>
      <c r="EG28" s="54">
        <v>3.19</v>
      </c>
      <c r="EH28" s="54">
        <v>3.08</v>
      </c>
      <c r="EI28" s="54">
        <v>3.19</v>
      </c>
      <c r="EJ28" s="54">
        <v>3.18</v>
      </c>
      <c r="EK28" s="54">
        <v>3.25</v>
      </c>
      <c r="EL28" s="54">
        <v>3.47</v>
      </c>
      <c r="EM28" s="54">
        <v>3.62</v>
      </c>
      <c r="EN28" s="54">
        <v>3.7</v>
      </c>
      <c r="EO28" s="54">
        <v>3.75</v>
      </c>
      <c r="EP28" s="54">
        <v>3.74</v>
      </c>
      <c r="EQ28" s="54">
        <v>3.72</v>
      </c>
      <c r="ER28">
        <v>3.76</v>
      </c>
      <c r="ES28" s="54">
        <v>3.84</v>
      </c>
      <c r="ET28" s="54">
        <v>3.85</v>
      </c>
      <c r="EU28" s="54">
        <v>3.86</v>
      </c>
      <c r="EV28">
        <v>3.82</v>
      </c>
      <c r="EW28" s="54">
        <v>3.83</v>
      </c>
      <c r="EX28" s="54">
        <v>3.82</v>
      </c>
      <c r="EY28" s="54">
        <v>3.83</v>
      </c>
      <c r="EZ28" s="54">
        <v>3.81</v>
      </c>
      <c r="FA28" s="54">
        <v>3.8</v>
      </c>
      <c r="FB28" s="54">
        <v>3.78</v>
      </c>
      <c r="FC28" s="54">
        <v>3.77</v>
      </c>
      <c r="FD28" s="54">
        <v>3.65</v>
      </c>
      <c r="FE28" s="54">
        <v>3.18</v>
      </c>
      <c r="FF28" s="54">
        <v>2.93</v>
      </c>
      <c r="FG28" s="54">
        <v>2.91</v>
      </c>
      <c r="FH28" s="54">
        <v>2.91</v>
      </c>
      <c r="FI28" s="54">
        <v>2.93</v>
      </c>
      <c r="FJ28" s="54">
        <v>2.98</v>
      </c>
      <c r="FK28" s="54">
        <v>2.98</v>
      </c>
      <c r="FL28" s="54">
        <v>3.01</v>
      </c>
      <c r="FM28" s="54">
        <v>3.03</v>
      </c>
      <c r="FN28" s="54">
        <v>3.03</v>
      </c>
      <c r="FO28" s="54">
        <v>3.05</v>
      </c>
      <c r="FP28" s="54">
        <v>3.04</v>
      </c>
      <c r="FQ28" s="54">
        <v>3.07</v>
      </c>
      <c r="FR28" s="54">
        <v>3.03</v>
      </c>
      <c r="FS28" s="54">
        <v>2.98</v>
      </c>
      <c r="FT28" s="54">
        <v>2.94</v>
      </c>
    </row>
    <row r="29" spans="2:176" ht="23.25" customHeight="1" x14ac:dyDescent="0.2">
      <c r="B29" t="s">
        <v>1458</v>
      </c>
      <c r="EF29" s="50" t="s">
        <v>1448</v>
      </c>
      <c r="EG29" s="54">
        <v>2.99</v>
      </c>
      <c r="EH29" s="54">
        <v>3.03</v>
      </c>
      <c r="EI29" s="54">
        <v>2.99</v>
      </c>
      <c r="EJ29" s="50" t="s">
        <v>1448</v>
      </c>
      <c r="EK29" s="50" t="s">
        <v>1448</v>
      </c>
      <c r="EL29" s="61">
        <v>3.04</v>
      </c>
      <c r="EM29" s="61">
        <v>2.8</v>
      </c>
      <c r="EN29" s="50" t="s">
        <v>1448</v>
      </c>
      <c r="EO29" s="61" t="s">
        <v>1448</v>
      </c>
      <c r="EP29" s="61">
        <v>3.61</v>
      </c>
      <c r="EQ29" s="61" t="s">
        <v>1448</v>
      </c>
      <c r="ER29" t="s">
        <v>1448</v>
      </c>
      <c r="ES29" s="61">
        <v>5.33</v>
      </c>
      <c r="ET29" s="61" t="s">
        <v>1448</v>
      </c>
      <c r="EU29" s="61" t="s">
        <v>1448</v>
      </c>
      <c r="EV29" t="s">
        <v>1448</v>
      </c>
      <c r="EW29" s="61" t="s">
        <v>1448</v>
      </c>
      <c r="EX29" s="61" t="s">
        <v>1448</v>
      </c>
      <c r="EY29" s="61" t="s">
        <v>1448</v>
      </c>
      <c r="EZ29" s="61" t="s">
        <v>1448</v>
      </c>
      <c r="FA29" s="61" t="s">
        <v>1448</v>
      </c>
      <c r="FB29" s="61" t="s">
        <v>1448</v>
      </c>
      <c r="FC29" s="61" t="s">
        <v>1448</v>
      </c>
      <c r="FD29" s="61" t="s">
        <v>1448</v>
      </c>
      <c r="FE29" s="61" t="s">
        <v>1448</v>
      </c>
      <c r="FF29" s="61" t="s">
        <v>1448</v>
      </c>
      <c r="FG29" s="61" t="s">
        <v>1448</v>
      </c>
      <c r="FH29" s="61">
        <v>3.14</v>
      </c>
      <c r="FI29" s="61" t="s">
        <v>1448</v>
      </c>
      <c r="FJ29" s="61" t="s">
        <v>1448</v>
      </c>
      <c r="FK29" s="61" t="s">
        <v>1448</v>
      </c>
      <c r="FL29" s="61">
        <v>2.89</v>
      </c>
      <c r="FM29" s="61" t="s">
        <v>1448</v>
      </c>
      <c r="FN29" s="61" t="s">
        <v>1448</v>
      </c>
      <c r="FO29" s="61" t="s">
        <v>1448</v>
      </c>
      <c r="FP29" s="61" t="s">
        <v>1448</v>
      </c>
      <c r="FQ29" s="61" t="s">
        <v>1448</v>
      </c>
      <c r="FR29" s="61" t="s">
        <v>1448</v>
      </c>
      <c r="FS29" s="61" t="s">
        <v>1448</v>
      </c>
      <c r="FT29" s="61" t="s">
        <v>1448</v>
      </c>
    </row>
    <row r="30" spans="2:176" ht="23.25" customHeight="1" x14ac:dyDescent="0.2">
      <c r="B30" t="s">
        <v>1459</v>
      </c>
      <c r="EF30" s="61">
        <v>3.26</v>
      </c>
      <c r="EG30" s="54">
        <v>3.19</v>
      </c>
      <c r="EH30" s="54">
        <v>3.08</v>
      </c>
      <c r="EI30" s="54">
        <v>3.19</v>
      </c>
      <c r="EJ30" s="54">
        <v>3.18</v>
      </c>
      <c r="EK30" s="54">
        <v>3.25</v>
      </c>
      <c r="EL30" s="54">
        <v>3.47</v>
      </c>
      <c r="EM30" s="54">
        <v>3.62</v>
      </c>
      <c r="EN30" s="54">
        <v>3.7</v>
      </c>
      <c r="EO30" s="54">
        <v>3.75</v>
      </c>
      <c r="EP30" s="54">
        <v>3.74</v>
      </c>
      <c r="EQ30" s="54">
        <v>3.72</v>
      </c>
      <c r="ER30">
        <v>3.76</v>
      </c>
      <c r="ES30" s="54">
        <v>3.84</v>
      </c>
      <c r="ET30" s="54">
        <v>3.85</v>
      </c>
      <c r="EU30" s="54">
        <v>3.86</v>
      </c>
      <c r="EV30">
        <v>3.82</v>
      </c>
      <c r="EW30" s="54">
        <v>3.83</v>
      </c>
      <c r="EX30" s="54">
        <v>3.82</v>
      </c>
      <c r="EY30" s="54">
        <v>3.83</v>
      </c>
      <c r="EZ30" s="54">
        <v>3.81</v>
      </c>
      <c r="FA30" s="54">
        <v>3.8</v>
      </c>
      <c r="FB30" s="54">
        <v>3.78</v>
      </c>
      <c r="FC30" s="54">
        <v>3.77</v>
      </c>
      <c r="FD30" s="54">
        <v>3.65</v>
      </c>
      <c r="FE30" s="54">
        <v>3.18</v>
      </c>
      <c r="FF30" s="54">
        <v>2.93</v>
      </c>
      <c r="FG30" s="54">
        <v>2.91</v>
      </c>
      <c r="FH30" s="54">
        <v>2.91</v>
      </c>
      <c r="FI30" s="54">
        <v>2.93</v>
      </c>
      <c r="FJ30" s="54">
        <v>2.98</v>
      </c>
      <c r="FK30" s="54">
        <v>2.98</v>
      </c>
      <c r="FL30" s="54">
        <v>3.01</v>
      </c>
      <c r="FM30" s="54">
        <v>3.03</v>
      </c>
      <c r="FN30" s="54">
        <v>3.03</v>
      </c>
      <c r="FO30" s="54">
        <v>3.05</v>
      </c>
      <c r="FP30" s="54">
        <v>3.04</v>
      </c>
      <c r="FQ30" s="54">
        <v>3.07</v>
      </c>
      <c r="FR30" s="54">
        <v>3.03</v>
      </c>
      <c r="FS30" s="54">
        <v>2.98</v>
      </c>
      <c r="FT30" s="54">
        <v>2.94</v>
      </c>
    </row>
    <row r="31" spans="2:176" ht="15" customHeight="1" x14ac:dyDescent="0.2">
      <c r="B31" t="s">
        <v>1460</v>
      </c>
      <c r="C31" s="61">
        <v>8.68</v>
      </c>
      <c r="D31" s="61">
        <v>8.43</v>
      </c>
      <c r="E31" s="61">
        <v>8.75</v>
      </c>
      <c r="F31" s="61">
        <v>8.98</v>
      </c>
      <c r="G31" s="61">
        <v>8.9700000000000006</v>
      </c>
      <c r="H31" s="61">
        <v>9.0399999999999991</v>
      </c>
      <c r="I31" s="61">
        <v>8.98</v>
      </c>
      <c r="J31" s="61">
        <v>8.9</v>
      </c>
      <c r="K31" s="61">
        <v>9.06</v>
      </c>
      <c r="L31" s="61">
        <v>8.9</v>
      </c>
      <c r="M31" s="61">
        <v>8.7799999999999994</v>
      </c>
      <c r="N31" s="61">
        <v>8.77</v>
      </c>
      <c r="O31" s="61">
        <v>8.41</v>
      </c>
      <c r="P31" s="61">
        <v>8.25</v>
      </c>
      <c r="Q31" s="61">
        <v>8.35</v>
      </c>
      <c r="R31" s="61">
        <v>8.61</v>
      </c>
      <c r="S31" s="61">
        <v>8.24</v>
      </c>
      <c r="T31" s="61">
        <v>8.48</v>
      </c>
      <c r="U31" s="61">
        <v>8.59</v>
      </c>
      <c r="V31" s="61">
        <v>8.64</v>
      </c>
      <c r="W31" s="61">
        <v>8.42</v>
      </c>
      <c r="X31" s="61">
        <v>8.33</v>
      </c>
      <c r="Y31" s="61">
        <v>7.6</v>
      </c>
      <c r="Z31" s="61">
        <v>7.19</v>
      </c>
      <c r="AA31" s="61">
        <v>6.88</v>
      </c>
      <c r="AB31" s="61">
        <v>8.1</v>
      </c>
      <c r="AC31" s="61">
        <v>7.86</v>
      </c>
      <c r="AD31" s="61">
        <v>7.72</v>
      </c>
      <c r="AE31" s="61">
        <v>8</v>
      </c>
      <c r="AF31" s="61">
        <v>8.1199999999999992</v>
      </c>
      <c r="AG31" s="61">
        <v>8.0299999999999994</v>
      </c>
      <c r="AH31" s="61">
        <v>8.07</v>
      </c>
      <c r="AI31" s="61">
        <v>7.93</v>
      </c>
      <c r="AJ31" s="61">
        <v>7.93</v>
      </c>
      <c r="AK31" s="61">
        <v>7.98</v>
      </c>
      <c r="AL31" s="61">
        <v>8</v>
      </c>
      <c r="AM31" s="61">
        <v>7.54</v>
      </c>
      <c r="AN31" s="61">
        <v>7.9</v>
      </c>
      <c r="AO31" s="61">
        <v>7.7</v>
      </c>
      <c r="AP31" s="61">
        <v>7.65</v>
      </c>
      <c r="AQ31" s="61">
        <v>7.7</v>
      </c>
      <c r="AR31" s="61">
        <v>7.87</v>
      </c>
      <c r="AS31" s="61">
        <v>7.56</v>
      </c>
      <c r="AT31" s="61">
        <v>7.34</v>
      </c>
      <c r="AU31" s="61">
        <v>7.8</v>
      </c>
      <c r="AV31" s="61">
        <v>7.69</v>
      </c>
      <c r="AW31" s="61">
        <v>7.71</v>
      </c>
      <c r="AX31" s="61">
        <v>7.48</v>
      </c>
      <c r="AY31" s="61">
        <v>7.01</v>
      </c>
      <c r="AZ31" s="61">
        <v>7.83</v>
      </c>
      <c r="BA31" s="61">
        <v>7.28</v>
      </c>
      <c r="BB31" s="61">
        <v>6.68</v>
      </c>
      <c r="BC31" s="61">
        <v>6.95</v>
      </c>
      <c r="BD31" s="61">
        <v>6.8</v>
      </c>
      <c r="BE31" s="61">
        <v>6.73</v>
      </c>
      <c r="BF31" s="61">
        <v>6.78</v>
      </c>
      <c r="BG31" s="61">
        <v>6.5</v>
      </c>
      <c r="BH31" s="61">
        <v>6.54</v>
      </c>
      <c r="BI31" s="61">
        <v>6.42</v>
      </c>
      <c r="BJ31" s="61">
        <v>6.49</v>
      </c>
      <c r="BK31" s="61">
        <v>6.67</v>
      </c>
      <c r="BL31" s="61">
        <v>6.86</v>
      </c>
      <c r="BM31" s="61">
        <v>6.36</v>
      </c>
      <c r="BN31" s="61">
        <v>6.05</v>
      </c>
      <c r="BO31" s="61">
        <v>6.29</v>
      </c>
      <c r="BP31" s="61">
        <v>5.97</v>
      </c>
      <c r="BQ31" s="61">
        <v>6.03</v>
      </c>
      <c r="BR31" s="61">
        <v>5.78</v>
      </c>
      <c r="BS31" s="61">
        <v>6.09</v>
      </c>
      <c r="BT31" s="61">
        <v>6.05</v>
      </c>
      <c r="BU31" s="61">
        <v>5.97</v>
      </c>
      <c r="BV31" s="61">
        <v>5.91</v>
      </c>
      <c r="BW31" s="61">
        <v>5.85</v>
      </c>
      <c r="BX31" s="61">
        <v>6.19</v>
      </c>
      <c r="BY31" s="61">
        <v>5.68</v>
      </c>
      <c r="BZ31" s="61">
        <v>5.75</v>
      </c>
      <c r="CA31" s="61">
        <v>5.53</v>
      </c>
      <c r="CB31" s="61">
        <v>5.69</v>
      </c>
      <c r="CC31" s="61">
        <v>5.64</v>
      </c>
      <c r="CD31" s="61">
        <v>5.51</v>
      </c>
      <c r="CE31" s="61">
        <v>5.51</v>
      </c>
      <c r="CF31" s="61">
        <v>5.04</v>
      </c>
      <c r="CG31" s="61">
        <v>5.7</v>
      </c>
      <c r="CH31" s="61">
        <v>5.51</v>
      </c>
      <c r="CI31" s="61">
        <v>5.64</v>
      </c>
      <c r="CJ31" s="61">
        <v>5.63</v>
      </c>
      <c r="CK31" s="61">
        <v>5.39</v>
      </c>
      <c r="CL31" s="61">
        <v>5.32</v>
      </c>
      <c r="CM31" s="61">
        <v>5.22</v>
      </c>
      <c r="CN31" s="61">
        <v>5.09</v>
      </c>
      <c r="CO31" s="61">
        <v>5.15</v>
      </c>
      <c r="CP31" s="61">
        <v>5.14</v>
      </c>
      <c r="CQ31" s="61">
        <v>5.24</v>
      </c>
      <c r="CR31" s="61">
        <v>4.87</v>
      </c>
      <c r="CS31" s="61">
        <v>5.13</v>
      </c>
      <c r="CT31" s="61">
        <v>4.8499999999999996</v>
      </c>
      <c r="CU31" s="61">
        <v>4.83</v>
      </c>
      <c r="CV31" s="61">
        <v>4.8099999999999996</v>
      </c>
      <c r="CW31" s="61">
        <v>4.6399999999999997</v>
      </c>
      <c r="CX31" s="61">
        <v>4.76</v>
      </c>
      <c r="CY31" s="61">
        <v>4.57</v>
      </c>
      <c r="CZ31" s="61">
        <v>4.9800000000000004</v>
      </c>
      <c r="DA31" s="61">
        <v>4.57</v>
      </c>
      <c r="DB31" s="61">
        <v>4.95</v>
      </c>
      <c r="DC31" s="61">
        <v>4.78</v>
      </c>
      <c r="DD31" s="61">
        <v>4.79</v>
      </c>
      <c r="DE31" s="61">
        <v>4.93</v>
      </c>
      <c r="DF31" s="61">
        <v>4.79</v>
      </c>
      <c r="DG31" s="61">
        <v>5.27</v>
      </c>
      <c r="DH31" s="61">
        <v>4.5599999999999996</v>
      </c>
      <c r="DI31" s="61">
        <v>4.82</v>
      </c>
      <c r="DJ31" s="61">
        <v>4.67</v>
      </c>
      <c r="DK31" s="61">
        <v>4.66</v>
      </c>
      <c r="DL31" s="61">
        <v>4.5199999999999996</v>
      </c>
      <c r="DM31" s="61">
        <v>4.3899999999999997</v>
      </c>
      <c r="DN31" s="61">
        <v>4.41</v>
      </c>
      <c r="DO31" s="61">
        <v>4.43</v>
      </c>
      <c r="DP31" s="61">
        <v>4.59</v>
      </c>
      <c r="DQ31" s="61">
        <v>4.2</v>
      </c>
      <c r="DR31" s="61">
        <v>4.26</v>
      </c>
      <c r="DS31" s="61">
        <v>4.2</v>
      </c>
      <c r="DT31" s="61">
        <v>4.41</v>
      </c>
      <c r="DU31" s="61">
        <v>4.46</v>
      </c>
      <c r="DV31" s="61">
        <v>4.59</v>
      </c>
      <c r="DW31" s="61">
        <v>4.63</v>
      </c>
      <c r="DX31" s="61">
        <v>4.6399999999999997</v>
      </c>
      <c r="DY31" s="61">
        <v>4.67</v>
      </c>
      <c r="DZ31" s="61">
        <v>4.72</v>
      </c>
      <c r="EA31" s="61">
        <v>5.31</v>
      </c>
      <c r="EB31" s="61">
        <v>5.38</v>
      </c>
      <c r="EC31" s="61">
        <v>5.32</v>
      </c>
      <c r="ED31" s="61">
        <v>5.25</v>
      </c>
      <c r="EE31" s="61">
        <v>5.15</v>
      </c>
      <c r="EF31" s="61">
        <v>5.36</v>
      </c>
      <c r="EG31" s="54">
        <v>5.42</v>
      </c>
      <c r="EH31" s="54">
        <v>5.46</v>
      </c>
      <c r="EI31" s="54">
        <v>5.47</v>
      </c>
      <c r="EJ31" s="54">
        <v>5.58</v>
      </c>
      <c r="EK31" s="54">
        <v>5.63</v>
      </c>
      <c r="EL31" s="54">
        <v>5.69</v>
      </c>
      <c r="EM31" s="54">
        <v>5.87</v>
      </c>
      <c r="EN31" s="54">
        <v>5.93</v>
      </c>
      <c r="EO31" s="54">
        <v>5.9</v>
      </c>
      <c r="EP31" s="54">
        <v>5.89</v>
      </c>
      <c r="EQ31" s="54">
        <v>5.95</v>
      </c>
      <c r="ER31">
        <v>6.12</v>
      </c>
      <c r="ES31" s="54">
        <v>6.08</v>
      </c>
      <c r="ET31" s="54">
        <v>5.92</v>
      </c>
      <c r="EU31" s="54">
        <v>5.93</v>
      </c>
      <c r="EV31">
        <v>5.95</v>
      </c>
      <c r="EW31" s="54">
        <v>5.96</v>
      </c>
      <c r="EX31" s="54">
        <v>6.02</v>
      </c>
      <c r="EY31" s="54">
        <v>6.06</v>
      </c>
      <c r="EZ31" s="54">
        <v>5.95</v>
      </c>
      <c r="FA31" s="54">
        <v>5.92</v>
      </c>
      <c r="FB31" s="54">
        <v>5.83</v>
      </c>
      <c r="FC31" s="54">
        <v>5.79</v>
      </c>
      <c r="FD31" s="54">
        <v>5.73</v>
      </c>
      <c r="FE31" s="54">
        <v>5.71</v>
      </c>
      <c r="FF31" s="54">
        <v>5.69</v>
      </c>
      <c r="FG31" s="54">
        <v>5.63</v>
      </c>
      <c r="FH31" s="54">
        <v>5.65</v>
      </c>
      <c r="FI31" s="54">
        <v>5.57</v>
      </c>
      <c r="FJ31" s="54">
        <v>5.56</v>
      </c>
      <c r="FK31" s="54">
        <v>5.51</v>
      </c>
      <c r="FL31" s="54">
        <v>5.42</v>
      </c>
      <c r="FM31" s="54">
        <v>5.35</v>
      </c>
      <c r="FN31" s="54">
        <v>5.34</v>
      </c>
      <c r="FO31" s="54">
        <v>5.37</v>
      </c>
      <c r="FP31" s="54">
        <v>5.5</v>
      </c>
      <c r="FQ31" s="54">
        <v>5.28</v>
      </c>
      <c r="FR31" s="54">
        <v>5.19</v>
      </c>
      <c r="FS31" s="54">
        <v>5.23</v>
      </c>
      <c r="FT31" s="54">
        <v>5.23</v>
      </c>
    </row>
    <row r="32" spans="2:176" ht="23.25" customHeight="1" x14ac:dyDescent="0.2">
      <c r="B32" s="60" t="s">
        <v>1461</v>
      </c>
      <c r="EF32" s="61">
        <v>5.33</v>
      </c>
      <c r="EG32" s="54">
        <v>5.46</v>
      </c>
      <c r="EH32" s="54">
        <v>5.29</v>
      </c>
      <c r="EI32" s="54">
        <v>5.4</v>
      </c>
      <c r="EJ32" s="54">
        <v>5.34</v>
      </c>
      <c r="EK32" s="54">
        <v>5.61</v>
      </c>
      <c r="EL32" s="54">
        <v>5.94</v>
      </c>
      <c r="EM32" s="54">
        <v>5.76</v>
      </c>
      <c r="EN32" s="54">
        <v>5.93</v>
      </c>
      <c r="EO32" s="54">
        <v>5.94</v>
      </c>
      <c r="EP32" s="54">
        <v>5.86</v>
      </c>
      <c r="EQ32" s="54">
        <v>6.15</v>
      </c>
      <c r="ER32">
        <v>6.2</v>
      </c>
      <c r="ES32" s="54">
        <v>6.27</v>
      </c>
      <c r="ET32" s="54">
        <v>6.17</v>
      </c>
      <c r="EU32" s="54">
        <v>5.89</v>
      </c>
      <c r="EV32">
        <v>6.09</v>
      </c>
      <c r="EW32" s="54">
        <v>6.25</v>
      </c>
      <c r="EX32" s="54">
        <v>6.1</v>
      </c>
      <c r="EY32" s="54">
        <v>6.1</v>
      </c>
      <c r="EZ32" s="54">
        <v>5.76</v>
      </c>
      <c r="FA32" s="54">
        <v>6.06</v>
      </c>
      <c r="FB32" s="54">
        <v>5.86</v>
      </c>
      <c r="FC32" s="54">
        <v>5.96</v>
      </c>
      <c r="FD32" s="54">
        <v>5.62</v>
      </c>
      <c r="FE32" s="54">
        <v>5.75</v>
      </c>
      <c r="FF32" s="54">
        <v>5.58</v>
      </c>
      <c r="FG32" s="54">
        <v>5.65</v>
      </c>
      <c r="FH32" s="54">
        <v>5.44</v>
      </c>
      <c r="FI32" s="54">
        <v>5.45</v>
      </c>
      <c r="FJ32" s="54">
        <v>5.4</v>
      </c>
      <c r="FK32" s="54">
        <v>5.4</v>
      </c>
      <c r="FL32" s="54">
        <v>4.93</v>
      </c>
      <c r="FM32" s="54">
        <v>5.47</v>
      </c>
      <c r="FN32" s="54">
        <v>5.07</v>
      </c>
      <c r="FO32" s="54">
        <v>5.23</v>
      </c>
      <c r="FP32" s="54">
        <v>5.19</v>
      </c>
      <c r="FQ32" s="54">
        <v>5.12</v>
      </c>
      <c r="FR32" s="54">
        <v>5.21</v>
      </c>
      <c r="FS32" s="54">
        <v>5.12</v>
      </c>
      <c r="FT32" s="54">
        <v>5.12</v>
      </c>
    </row>
    <row r="33" spans="2:176" ht="23.25" customHeight="1" x14ac:dyDescent="0.2">
      <c r="B33" s="60" t="s">
        <v>1462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>
        <v>5.43</v>
      </c>
      <c r="EG33" s="54">
        <v>5.6</v>
      </c>
      <c r="EH33" s="54">
        <v>5.58</v>
      </c>
      <c r="EI33" s="54">
        <v>5.66</v>
      </c>
      <c r="EJ33" s="54">
        <v>5.7</v>
      </c>
      <c r="EK33" s="54">
        <v>5.74</v>
      </c>
      <c r="EL33" s="54">
        <v>5.8</v>
      </c>
      <c r="EM33" s="54">
        <v>6.15</v>
      </c>
      <c r="EN33" s="54">
        <v>6.26</v>
      </c>
      <c r="EO33" s="54">
        <v>6.22</v>
      </c>
      <c r="EP33" s="54">
        <v>6.31</v>
      </c>
      <c r="EQ33" s="54">
        <v>6.39</v>
      </c>
      <c r="ER33">
        <v>6.57</v>
      </c>
      <c r="ES33" s="54">
        <v>6.44</v>
      </c>
      <c r="ET33" s="54">
        <v>6.32</v>
      </c>
      <c r="EU33" s="54">
        <v>6.3</v>
      </c>
      <c r="EV33">
        <v>6.35</v>
      </c>
      <c r="EW33" s="54">
        <v>6.32</v>
      </c>
      <c r="EX33" s="54">
        <v>6.39</v>
      </c>
      <c r="EY33" s="54">
        <v>6.34</v>
      </c>
      <c r="EZ33" s="54">
        <v>6.23</v>
      </c>
      <c r="FA33" s="54">
        <v>6.14</v>
      </c>
      <c r="FB33" s="54">
        <v>5.94</v>
      </c>
      <c r="FC33" s="54">
        <v>5.95</v>
      </c>
      <c r="FD33" s="54">
        <v>5.9</v>
      </c>
      <c r="FE33" s="54">
        <v>5.95</v>
      </c>
      <c r="FF33" s="54">
        <v>5.86</v>
      </c>
      <c r="FG33" s="54">
        <v>5.88</v>
      </c>
      <c r="FH33" s="54">
        <v>5.88</v>
      </c>
      <c r="FI33" s="54">
        <v>5.82</v>
      </c>
      <c r="FJ33" s="54">
        <v>5.68</v>
      </c>
      <c r="FK33" s="54">
        <v>5.63</v>
      </c>
      <c r="FL33" s="54">
        <v>5.63</v>
      </c>
      <c r="FM33" s="54">
        <v>5.49</v>
      </c>
      <c r="FN33" s="54">
        <v>5.52</v>
      </c>
      <c r="FO33" s="54">
        <v>5.43</v>
      </c>
      <c r="FP33" s="54">
        <v>5.6</v>
      </c>
      <c r="FQ33" s="54">
        <v>5.41</v>
      </c>
      <c r="FR33" s="54">
        <v>5.28</v>
      </c>
      <c r="FS33" s="54">
        <v>5.37</v>
      </c>
      <c r="FT33" s="54">
        <v>5.32</v>
      </c>
    </row>
    <row r="34" spans="2:176" ht="23.25" customHeight="1" x14ac:dyDescent="0.2">
      <c r="B34" s="60" t="s">
        <v>1463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>
        <v>5.33</v>
      </c>
      <c r="EG34" s="54">
        <v>5.33</v>
      </c>
      <c r="EH34" s="54">
        <v>5.43</v>
      </c>
      <c r="EI34" s="54">
        <v>5.41</v>
      </c>
      <c r="EJ34" s="54">
        <v>5.57</v>
      </c>
      <c r="EK34" s="54">
        <v>5.59</v>
      </c>
      <c r="EL34" s="54">
        <v>5.61</v>
      </c>
      <c r="EM34" s="54">
        <v>5.78</v>
      </c>
      <c r="EN34" s="54">
        <v>5.81</v>
      </c>
      <c r="EO34" s="54">
        <v>5.78</v>
      </c>
      <c r="EP34" s="54">
        <v>5.75</v>
      </c>
      <c r="EQ34" s="54">
        <v>5.77</v>
      </c>
      <c r="ER34">
        <v>5.94</v>
      </c>
      <c r="ES34" s="54">
        <v>5.93</v>
      </c>
      <c r="ET34" s="54">
        <v>5.76</v>
      </c>
      <c r="EU34" s="54">
        <v>5.78</v>
      </c>
      <c r="EV34">
        <v>5.79</v>
      </c>
      <c r="EW34" s="54">
        <v>5.82</v>
      </c>
      <c r="EX34" s="54">
        <v>5.87</v>
      </c>
      <c r="EY34" s="54">
        <v>5.94</v>
      </c>
      <c r="EZ34" s="54">
        <v>5.85</v>
      </c>
      <c r="FA34" s="54">
        <v>5.83</v>
      </c>
      <c r="FB34" s="54">
        <v>5.78</v>
      </c>
      <c r="FC34" s="54">
        <v>5.71</v>
      </c>
      <c r="FD34" s="54">
        <v>5.67</v>
      </c>
      <c r="FE34" s="54">
        <v>5.61</v>
      </c>
      <c r="FF34" s="54">
        <v>5.63</v>
      </c>
      <c r="FG34" s="54">
        <v>5.53</v>
      </c>
      <c r="FH34" s="54">
        <v>5.58</v>
      </c>
      <c r="FI34" s="54">
        <v>5.48</v>
      </c>
      <c r="FJ34" s="54">
        <v>5.53</v>
      </c>
      <c r="FK34" s="54">
        <v>5.47</v>
      </c>
      <c r="FL34" s="54">
        <v>5.39</v>
      </c>
      <c r="FM34" s="54">
        <v>5.3</v>
      </c>
      <c r="FN34" s="54">
        <v>5.31</v>
      </c>
      <c r="FO34" s="54">
        <v>5.36</v>
      </c>
      <c r="FP34" s="54">
        <v>5.48</v>
      </c>
      <c r="FQ34" s="54">
        <v>5.25</v>
      </c>
      <c r="FR34" s="54">
        <v>5.16</v>
      </c>
      <c r="FS34" s="54">
        <v>5.19</v>
      </c>
      <c r="FT34" s="54">
        <v>5.21</v>
      </c>
    </row>
    <row r="35" spans="2:176" ht="15" customHeight="1" x14ac:dyDescent="0.2">
      <c r="B35" t="s">
        <v>1464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>
        <v>5.48</v>
      </c>
      <c r="EG35" s="54">
        <v>5.55</v>
      </c>
      <c r="EH35" s="54">
        <v>5.59</v>
      </c>
      <c r="EI35" s="54">
        <v>5.62</v>
      </c>
      <c r="EJ35" s="54">
        <v>5.8</v>
      </c>
      <c r="EK35" s="54">
        <v>5.85</v>
      </c>
      <c r="EL35" s="54">
        <v>5.86</v>
      </c>
      <c r="EM35" s="54">
        <v>6.04</v>
      </c>
      <c r="EN35" s="54">
        <v>6.08</v>
      </c>
      <c r="EO35" s="54">
        <v>6.08</v>
      </c>
      <c r="EP35" s="54">
        <v>6</v>
      </c>
      <c r="EQ35" s="54">
        <v>6.09</v>
      </c>
      <c r="ER35">
        <v>6.25</v>
      </c>
      <c r="ES35" s="54">
        <v>6.22</v>
      </c>
      <c r="ET35" s="54">
        <v>6.03</v>
      </c>
      <c r="EU35" s="54">
        <v>6.06</v>
      </c>
      <c r="EV35">
        <v>6.11</v>
      </c>
      <c r="EW35" s="54">
        <v>6.07</v>
      </c>
      <c r="EX35" s="54">
        <v>6.15</v>
      </c>
      <c r="EY35" s="54">
        <v>6.23</v>
      </c>
      <c r="EZ35" s="54">
        <v>6.09</v>
      </c>
      <c r="FA35" s="54">
        <v>6.06</v>
      </c>
      <c r="FB35" s="54">
        <v>5.96</v>
      </c>
      <c r="FC35" s="54">
        <v>5.95</v>
      </c>
      <c r="FD35" s="54">
        <v>5.88</v>
      </c>
      <c r="FE35" s="54">
        <v>5.88</v>
      </c>
      <c r="FF35" s="54">
        <v>5.84</v>
      </c>
      <c r="FG35" s="54">
        <v>5.76</v>
      </c>
      <c r="FH35" s="54">
        <v>5.81</v>
      </c>
      <c r="FI35" s="54">
        <v>5.76</v>
      </c>
      <c r="FJ35" s="54">
        <v>5.73</v>
      </c>
      <c r="FK35" s="54">
        <v>5.73</v>
      </c>
      <c r="FL35" s="54">
        <v>5.57</v>
      </c>
      <c r="FM35" s="54">
        <v>5.53</v>
      </c>
      <c r="FN35" s="54">
        <v>5.57</v>
      </c>
      <c r="FO35" s="54">
        <v>5.53</v>
      </c>
      <c r="FP35" s="54">
        <v>5.59</v>
      </c>
      <c r="FQ35" s="54">
        <v>5.38</v>
      </c>
      <c r="FR35" s="54">
        <v>5.26</v>
      </c>
      <c r="FS35" s="54">
        <v>5.3</v>
      </c>
      <c r="FT35" s="54">
        <v>5.31</v>
      </c>
    </row>
    <row r="36" spans="2:176" ht="15" customHeight="1" x14ac:dyDescent="0.2">
      <c r="B36" s="60" t="s">
        <v>1465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>
        <v>5.62</v>
      </c>
      <c r="EG36" s="54">
        <v>5.56</v>
      </c>
      <c r="EH36" s="54">
        <v>5.45</v>
      </c>
      <c r="EI36" s="54">
        <v>5.59</v>
      </c>
      <c r="EJ36" s="54">
        <v>5.65</v>
      </c>
      <c r="EK36" s="54">
        <v>5.79</v>
      </c>
      <c r="EL36" s="54">
        <v>5.98</v>
      </c>
      <c r="EM36" s="54">
        <v>6.18</v>
      </c>
      <c r="EN36" s="54">
        <v>6.19</v>
      </c>
      <c r="EO36" s="54">
        <v>6.17</v>
      </c>
      <c r="EP36" s="54">
        <v>6.1</v>
      </c>
      <c r="EQ36" s="54">
        <v>6.3</v>
      </c>
      <c r="ER36">
        <v>6.22</v>
      </c>
      <c r="ES36" s="54">
        <v>6.49</v>
      </c>
      <c r="ET36" s="54">
        <v>6.46</v>
      </c>
      <c r="EU36" s="54">
        <v>6.51</v>
      </c>
      <c r="EV36">
        <v>6.42</v>
      </c>
      <c r="EW36" s="54">
        <v>6.28</v>
      </c>
      <c r="EX36" s="54">
        <v>6.25</v>
      </c>
      <c r="EY36" s="54">
        <v>6.19</v>
      </c>
      <c r="EZ36" s="54">
        <v>5.85</v>
      </c>
      <c r="FA36" s="54">
        <v>6.35</v>
      </c>
      <c r="FB36" s="54">
        <v>6.19</v>
      </c>
      <c r="FC36" s="54">
        <v>6.13</v>
      </c>
      <c r="FD36" s="54">
        <v>5.6</v>
      </c>
      <c r="FE36" s="54">
        <v>6.25</v>
      </c>
      <c r="FF36" s="54">
        <v>6.17</v>
      </c>
      <c r="FG36" s="54">
        <v>5.85</v>
      </c>
      <c r="FH36" s="54">
        <v>6.16</v>
      </c>
      <c r="FI36" s="54">
        <v>6.08</v>
      </c>
      <c r="FJ36" s="54">
        <v>5.81</v>
      </c>
      <c r="FK36" s="54">
        <v>5.79</v>
      </c>
      <c r="FL36" s="54">
        <v>5.32</v>
      </c>
      <c r="FM36" s="54">
        <v>5.77</v>
      </c>
      <c r="FN36" s="54">
        <v>5.64</v>
      </c>
      <c r="FO36" s="54">
        <v>5.0999999999999996</v>
      </c>
      <c r="FP36" s="54">
        <v>5.0999999999999996</v>
      </c>
      <c r="FQ36" s="54">
        <v>5.36</v>
      </c>
      <c r="FR36" s="54">
        <v>5.66</v>
      </c>
      <c r="FS36" s="54">
        <v>5.63</v>
      </c>
      <c r="FT36" s="54">
        <v>5.44</v>
      </c>
    </row>
    <row r="37" spans="2:176" ht="23.25" customHeight="1" x14ac:dyDescent="0.2">
      <c r="B37" s="60" t="s">
        <v>1466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>
        <v>5.67</v>
      </c>
      <c r="EG37" s="54">
        <v>5.81</v>
      </c>
      <c r="EH37" s="54">
        <v>5.8</v>
      </c>
      <c r="EI37" s="54">
        <v>5.83</v>
      </c>
      <c r="EJ37" s="54">
        <v>6.02</v>
      </c>
      <c r="EK37" s="54">
        <v>6.1</v>
      </c>
      <c r="EL37" s="54">
        <v>6.13</v>
      </c>
      <c r="EM37" s="54">
        <v>6.39</v>
      </c>
      <c r="EN37" s="54">
        <v>6.43</v>
      </c>
      <c r="EO37" s="54">
        <v>6.54</v>
      </c>
      <c r="EP37" s="54">
        <v>6.41</v>
      </c>
      <c r="EQ37" s="54">
        <v>6.52</v>
      </c>
      <c r="ER37">
        <v>6.69</v>
      </c>
      <c r="ES37" s="54">
        <v>6.62</v>
      </c>
      <c r="ET37" s="54">
        <v>6.44</v>
      </c>
      <c r="EU37" s="54">
        <v>6.42</v>
      </c>
      <c r="EV37">
        <v>6.5</v>
      </c>
      <c r="EW37" s="54">
        <v>6.43</v>
      </c>
      <c r="EX37" s="54">
        <v>6.49</v>
      </c>
      <c r="EY37" s="54">
        <v>6.61</v>
      </c>
      <c r="EZ37" s="54">
        <v>6.38</v>
      </c>
      <c r="FA37" s="54">
        <v>6.24</v>
      </c>
      <c r="FB37" s="54">
        <v>6.09</v>
      </c>
      <c r="FC37" s="54">
        <v>6.05</v>
      </c>
      <c r="FD37" s="54">
        <v>6.02</v>
      </c>
      <c r="FE37" s="54">
        <v>6.1</v>
      </c>
      <c r="FF37" s="54">
        <v>6.06</v>
      </c>
      <c r="FG37" s="54">
        <v>6</v>
      </c>
      <c r="FH37" s="54">
        <v>6.02</v>
      </c>
      <c r="FI37" s="54">
        <v>5.9</v>
      </c>
      <c r="FJ37" s="54">
        <v>5.79</v>
      </c>
      <c r="FK37" s="54">
        <v>5.78</v>
      </c>
      <c r="FL37" s="54">
        <v>5.69</v>
      </c>
      <c r="FM37" s="54">
        <v>5.66</v>
      </c>
      <c r="FN37" s="54">
        <v>5.7</v>
      </c>
      <c r="FO37" s="54">
        <v>5.69</v>
      </c>
      <c r="FP37" s="54">
        <v>5.67</v>
      </c>
      <c r="FQ37" s="54">
        <v>5.47</v>
      </c>
      <c r="FR37" s="54">
        <v>5.32</v>
      </c>
      <c r="FS37" s="54">
        <v>5.39</v>
      </c>
      <c r="FT37" s="54">
        <v>5.44</v>
      </c>
    </row>
    <row r="38" spans="2:176" ht="23.25" customHeight="1" x14ac:dyDescent="0.2">
      <c r="B38" s="60" t="s">
        <v>1467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>
        <v>5.41</v>
      </c>
      <c r="EG38" s="54">
        <v>5.46</v>
      </c>
      <c r="EH38" s="54">
        <v>5.52</v>
      </c>
      <c r="EI38" s="54">
        <v>5.53</v>
      </c>
      <c r="EJ38" s="54">
        <v>5.72</v>
      </c>
      <c r="EK38" s="54">
        <v>5.75</v>
      </c>
      <c r="EL38" s="54">
        <v>5.75</v>
      </c>
      <c r="EM38" s="54">
        <v>5.92</v>
      </c>
      <c r="EN38" s="54">
        <v>5.95</v>
      </c>
      <c r="EO38" s="54">
        <v>5.92</v>
      </c>
      <c r="EP38" s="54">
        <v>5.87</v>
      </c>
      <c r="EQ38" s="54">
        <v>5.95</v>
      </c>
      <c r="ER38">
        <v>6.09</v>
      </c>
      <c r="ES38" s="54">
        <v>6.08</v>
      </c>
      <c r="ET38" s="54">
        <v>5.89</v>
      </c>
      <c r="EU38" s="54">
        <v>5.92</v>
      </c>
      <c r="EV38">
        <v>5.96</v>
      </c>
      <c r="EW38" s="54">
        <v>5.93</v>
      </c>
      <c r="EX38" s="54">
        <v>6.02</v>
      </c>
      <c r="EY38" s="54">
        <v>6.09</v>
      </c>
      <c r="EZ38" s="54">
        <v>5.99</v>
      </c>
      <c r="FA38" s="54">
        <v>5.98</v>
      </c>
      <c r="FB38" s="54">
        <v>5.91</v>
      </c>
      <c r="FC38" s="54">
        <v>5.91</v>
      </c>
      <c r="FD38" s="54">
        <v>5.82</v>
      </c>
      <c r="FE38" s="54">
        <v>5.79</v>
      </c>
      <c r="FF38" s="54">
        <v>5.75</v>
      </c>
      <c r="FG38" s="54">
        <v>5.67</v>
      </c>
      <c r="FH38" s="54">
        <v>5.73</v>
      </c>
      <c r="FI38" s="54">
        <v>5.7</v>
      </c>
      <c r="FJ38" s="54">
        <v>5.71</v>
      </c>
      <c r="FK38" s="54">
        <v>5.71</v>
      </c>
      <c r="FL38" s="54">
        <v>5.54</v>
      </c>
      <c r="FM38" s="54">
        <v>5.49</v>
      </c>
      <c r="FN38" s="54">
        <v>5.54</v>
      </c>
      <c r="FO38" s="54">
        <v>5.5</v>
      </c>
      <c r="FP38" s="54">
        <v>5.58</v>
      </c>
      <c r="FQ38" s="54">
        <v>5.36</v>
      </c>
      <c r="FR38" s="54">
        <v>5.24</v>
      </c>
      <c r="FS38" s="54">
        <v>5.27</v>
      </c>
      <c r="FT38" s="54">
        <v>5.28</v>
      </c>
    </row>
    <row r="39" spans="2:176" ht="15" customHeight="1" x14ac:dyDescent="0.2">
      <c r="B39" t="s">
        <v>1468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>
        <v>5.5</v>
      </c>
      <c r="EG39" s="54">
        <v>5.56</v>
      </c>
      <c r="EH39" s="54">
        <v>5.6</v>
      </c>
      <c r="EI39" s="54">
        <v>5.65</v>
      </c>
      <c r="EJ39" s="54">
        <v>5.83</v>
      </c>
      <c r="EK39" s="54">
        <v>5.86</v>
      </c>
      <c r="EL39" s="54">
        <v>5.87</v>
      </c>
      <c r="EM39" s="54">
        <v>6.04</v>
      </c>
      <c r="EN39" s="54">
        <v>6.08</v>
      </c>
      <c r="EO39" s="54">
        <v>6.07</v>
      </c>
      <c r="EP39" s="54">
        <v>5.99</v>
      </c>
      <c r="EQ39" s="54">
        <v>6.09</v>
      </c>
      <c r="ER39">
        <v>6.25</v>
      </c>
      <c r="ES39" s="54">
        <v>6.22</v>
      </c>
      <c r="ET39" s="54">
        <v>6.03</v>
      </c>
      <c r="EU39" s="54">
        <v>6.06</v>
      </c>
      <c r="EV39">
        <v>6.11</v>
      </c>
      <c r="EW39" s="54">
        <v>6.07</v>
      </c>
      <c r="EX39" s="54">
        <v>6.15</v>
      </c>
      <c r="EY39" s="54">
        <v>6.23</v>
      </c>
      <c r="EZ39" s="54">
        <v>6.09</v>
      </c>
      <c r="FA39" s="54">
        <v>6.05</v>
      </c>
      <c r="FB39" s="54">
        <v>5.96</v>
      </c>
      <c r="FC39" s="54">
        <v>5.96</v>
      </c>
      <c r="FD39" s="54">
        <v>5.88</v>
      </c>
      <c r="FE39" s="54">
        <v>5.88</v>
      </c>
      <c r="FF39" s="54">
        <v>5.84</v>
      </c>
      <c r="FG39" s="54">
        <v>5.76</v>
      </c>
      <c r="FH39" s="54">
        <v>5.81</v>
      </c>
      <c r="FI39" s="54">
        <v>5.76</v>
      </c>
      <c r="FJ39" s="54">
        <v>5.73</v>
      </c>
      <c r="FK39" s="54">
        <v>5.73</v>
      </c>
      <c r="FL39" s="54">
        <v>5.57</v>
      </c>
      <c r="FM39" s="54">
        <v>5.54</v>
      </c>
      <c r="FN39" s="54">
        <v>5.59</v>
      </c>
      <c r="FO39" s="54">
        <v>5.56</v>
      </c>
      <c r="FP39" s="54">
        <v>5.62</v>
      </c>
      <c r="FQ39" s="54">
        <v>5.41</v>
      </c>
      <c r="FR39" s="54">
        <v>5.31</v>
      </c>
      <c r="FS39" s="54">
        <v>5.34</v>
      </c>
      <c r="FT39" s="54">
        <v>5.38</v>
      </c>
    </row>
    <row r="40" spans="2:176" ht="15" customHeight="1" x14ac:dyDescent="0.2">
      <c r="B40" t="s">
        <v>1446</v>
      </c>
      <c r="C40" s="61">
        <v>7.09</v>
      </c>
      <c r="D40" s="61">
        <v>7.58</v>
      </c>
      <c r="E40" s="61">
        <v>7.87</v>
      </c>
      <c r="F40" s="61">
        <v>7.3</v>
      </c>
      <c r="G40" s="61">
        <v>7.22</v>
      </c>
      <c r="H40" s="61">
        <v>8.01</v>
      </c>
      <c r="I40" s="61">
        <v>7.25</v>
      </c>
      <c r="J40" s="61">
        <v>6.29</v>
      </c>
      <c r="K40" s="61">
        <v>7.45</v>
      </c>
      <c r="L40" s="61">
        <v>6.84</v>
      </c>
      <c r="M40" s="61">
        <v>6.45</v>
      </c>
      <c r="N40" s="61">
        <v>6.3</v>
      </c>
      <c r="O40" s="61">
        <v>7.45</v>
      </c>
      <c r="P40" s="61">
        <v>6.65</v>
      </c>
      <c r="Q40" s="61">
        <v>6.51</v>
      </c>
      <c r="R40" s="61">
        <v>7.3</v>
      </c>
      <c r="S40" s="61">
        <v>7.22</v>
      </c>
      <c r="T40" s="61">
        <v>7.19</v>
      </c>
      <c r="U40" s="61">
        <v>6.72</v>
      </c>
      <c r="V40" s="61">
        <v>6.84</v>
      </c>
      <c r="W40" s="61">
        <v>7.08</v>
      </c>
      <c r="X40" s="61">
        <v>6.69</v>
      </c>
      <c r="Y40" s="61">
        <v>6.96</v>
      </c>
      <c r="Z40" s="61">
        <v>7.43</v>
      </c>
      <c r="AA40" s="61">
        <v>6.97</v>
      </c>
      <c r="AB40" s="61">
        <v>7.52</v>
      </c>
      <c r="AC40" s="61">
        <v>7.24</v>
      </c>
      <c r="AD40" s="61">
        <v>7.01</v>
      </c>
      <c r="AE40" s="61">
        <v>6.98</v>
      </c>
      <c r="AF40" s="61">
        <v>6.87</v>
      </c>
      <c r="AG40" s="61">
        <v>6.81</v>
      </c>
      <c r="AH40" s="61">
        <v>6.35</v>
      </c>
      <c r="AI40" s="61">
        <v>6.51</v>
      </c>
      <c r="AJ40" s="61">
        <v>6.29</v>
      </c>
      <c r="AK40" s="61">
        <v>6.93</v>
      </c>
      <c r="AL40" s="61">
        <v>6.7</v>
      </c>
      <c r="AM40" s="61">
        <v>6.35</v>
      </c>
      <c r="AN40" s="61">
        <v>6.6</v>
      </c>
      <c r="AO40" s="61">
        <v>6.87</v>
      </c>
      <c r="AP40" s="61">
        <v>6.46</v>
      </c>
      <c r="AQ40" s="61">
        <v>6.64</v>
      </c>
      <c r="AR40" s="61">
        <v>6.7</v>
      </c>
      <c r="AS40" s="61">
        <v>6.04</v>
      </c>
      <c r="AT40" s="61">
        <v>6.04</v>
      </c>
      <c r="AU40" s="61">
        <v>6.65</v>
      </c>
      <c r="AV40" s="61">
        <v>6.05</v>
      </c>
      <c r="AW40" s="61">
        <v>6.71</v>
      </c>
      <c r="AX40" s="61">
        <v>6.09</v>
      </c>
      <c r="AY40" s="61">
        <v>5.88</v>
      </c>
      <c r="AZ40" s="61">
        <v>5.56</v>
      </c>
      <c r="BA40" s="61">
        <v>6.19</v>
      </c>
      <c r="BB40" s="61">
        <v>6.31</v>
      </c>
      <c r="BC40" s="61">
        <v>6.3</v>
      </c>
      <c r="BD40" s="61">
        <v>5.85</v>
      </c>
      <c r="BE40" s="61">
        <v>5.66</v>
      </c>
      <c r="BF40" s="61">
        <v>6.16</v>
      </c>
      <c r="BG40" s="61">
        <v>5.43</v>
      </c>
      <c r="BH40" s="61">
        <v>5.67</v>
      </c>
      <c r="BI40" s="61">
        <v>5.39</v>
      </c>
      <c r="BJ40" s="61">
        <v>5.72</v>
      </c>
      <c r="BK40" s="61">
        <v>5.71</v>
      </c>
      <c r="BL40" s="61">
        <v>5.56</v>
      </c>
      <c r="BM40" s="61">
        <v>5.57</v>
      </c>
      <c r="BN40" s="61">
        <v>5.1100000000000003</v>
      </c>
      <c r="BO40" s="61">
        <v>5.65</v>
      </c>
      <c r="BP40" s="61">
        <v>5.08</v>
      </c>
      <c r="BQ40" s="61">
        <v>5.26</v>
      </c>
      <c r="BR40" s="61">
        <v>5.36</v>
      </c>
      <c r="BS40" s="61">
        <v>5.2</v>
      </c>
      <c r="BT40" s="61">
        <v>4.96</v>
      </c>
      <c r="BU40" s="61">
        <v>5.21</v>
      </c>
      <c r="BV40" s="61">
        <v>5.54</v>
      </c>
      <c r="BW40" s="61">
        <v>4.79</v>
      </c>
      <c r="BX40" s="61">
        <v>4.71</v>
      </c>
      <c r="BY40" s="61">
        <v>4.5599999999999996</v>
      </c>
      <c r="BZ40" s="61">
        <v>5.28</v>
      </c>
      <c r="CA40" s="61">
        <v>4.4800000000000004</v>
      </c>
      <c r="CB40" s="61">
        <v>4.6100000000000003</v>
      </c>
      <c r="CC40" s="61">
        <v>4.78</v>
      </c>
      <c r="CD40" s="61">
        <v>4.5</v>
      </c>
      <c r="CE40" s="61">
        <v>4.1399999999999997</v>
      </c>
      <c r="CF40" s="61">
        <v>4.6399999999999997</v>
      </c>
      <c r="CG40" s="61">
        <v>4.59</v>
      </c>
      <c r="CH40" s="61">
        <v>3.97</v>
      </c>
      <c r="CI40" s="61">
        <v>4.38</v>
      </c>
      <c r="CJ40" s="61">
        <v>4.2</v>
      </c>
      <c r="CK40" s="61">
        <v>4.1500000000000004</v>
      </c>
      <c r="CL40" s="61">
        <v>4.22</v>
      </c>
      <c r="CM40" s="61">
        <v>4.38</v>
      </c>
      <c r="CN40" s="61">
        <v>3.94</v>
      </c>
      <c r="CO40" s="61">
        <v>4.1399999999999997</v>
      </c>
      <c r="CP40" s="61">
        <v>4.17</v>
      </c>
      <c r="CQ40" s="61">
        <v>4.38</v>
      </c>
      <c r="CR40" s="61">
        <v>3.85</v>
      </c>
      <c r="CS40" s="61">
        <v>4.2699999999999996</v>
      </c>
      <c r="CT40" s="61">
        <v>3.97</v>
      </c>
      <c r="CU40" s="61">
        <v>4.05</v>
      </c>
      <c r="CV40" s="61">
        <v>4.0199999999999996</v>
      </c>
      <c r="CW40" s="61">
        <v>4.2</v>
      </c>
      <c r="CX40" s="61">
        <v>4.0199999999999996</v>
      </c>
      <c r="CY40" s="61">
        <v>4.1900000000000004</v>
      </c>
      <c r="CZ40" s="61">
        <v>4.28</v>
      </c>
      <c r="DA40" s="61">
        <v>3.95</v>
      </c>
      <c r="DB40" s="61">
        <v>4.07</v>
      </c>
      <c r="DC40" s="61">
        <v>3.62</v>
      </c>
      <c r="DD40" s="61">
        <v>3.76</v>
      </c>
      <c r="DE40" s="61">
        <v>3.95</v>
      </c>
      <c r="DF40" s="61">
        <v>4.5199999999999996</v>
      </c>
      <c r="DG40" s="61">
        <v>3.81</v>
      </c>
      <c r="DH40" s="61">
        <v>3.53</v>
      </c>
      <c r="DI40" s="61">
        <v>4.03</v>
      </c>
      <c r="DJ40" s="61">
        <v>4.08</v>
      </c>
      <c r="DK40" s="61">
        <v>3.91</v>
      </c>
      <c r="DL40" s="61">
        <v>3.46</v>
      </c>
      <c r="DM40" s="61">
        <v>3.42</v>
      </c>
      <c r="DN40" s="61">
        <v>3.59</v>
      </c>
      <c r="DO40" s="61">
        <v>3.5</v>
      </c>
      <c r="DP40" s="61">
        <v>3.55</v>
      </c>
      <c r="DQ40" s="61">
        <v>3.42</v>
      </c>
      <c r="DR40" s="61">
        <v>3.35</v>
      </c>
      <c r="DS40" s="61">
        <v>3.29</v>
      </c>
      <c r="DT40" s="61">
        <v>3.38</v>
      </c>
      <c r="DU40" s="61">
        <v>3.29</v>
      </c>
      <c r="DV40" s="61">
        <v>3.55</v>
      </c>
      <c r="DW40" s="61">
        <v>3.64</v>
      </c>
      <c r="DX40" s="61">
        <v>3.62</v>
      </c>
      <c r="DY40" s="61">
        <v>3.28</v>
      </c>
      <c r="DZ40" s="61">
        <v>3.36</v>
      </c>
      <c r="EA40" s="61">
        <v>3.67</v>
      </c>
      <c r="EB40" s="61">
        <v>4.01</v>
      </c>
      <c r="EC40" s="61">
        <v>3.81</v>
      </c>
      <c r="ED40" s="61">
        <v>3.91</v>
      </c>
      <c r="EE40" s="61">
        <v>3.89</v>
      </c>
      <c r="EF40" s="61">
        <v>4.66</v>
      </c>
      <c r="EG40" s="54">
        <v>4.47</v>
      </c>
      <c r="EH40" s="54">
        <v>5.0599999999999996</v>
      </c>
      <c r="EI40" s="54">
        <v>5.08</v>
      </c>
      <c r="EJ40" s="54">
        <v>4.83</v>
      </c>
      <c r="EK40" s="54">
        <v>4.93</v>
      </c>
      <c r="EL40" s="54">
        <v>5.36</v>
      </c>
      <c r="EM40" s="54">
        <v>5.44</v>
      </c>
      <c r="EN40" s="54">
        <v>5.65</v>
      </c>
      <c r="EO40" s="54">
        <v>5.92</v>
      </c>
      <c r="EP40" s="54">
        <v>5.75</v>
      </c>
      <c r="EQ40" s="54">
        <v>5.78</v>
      </c>
      <c r="ER40">
        <v>6.04</v>
      </c>
      <c r="ES40" s="54">
        <v>6</v>
      </c>
      <c r="ET40" s="54">
        <v>5.9</v>
      </c>
      <c r="EU40" s="54">
        <v>5.78</v>
      </c>
      <c r="EV40">
        <v>5.59</v>
      </c>
      <c r="EW40" s="54">
        <v>5.89</v>
      </c>
      <c r="EX40" s="54">
        <v>5.67</v>
      </c>
      <c r="EY40" s="54">
        <v>5.93</v>
      </c>
      <c r="EZ40" s="54">
        <v>5.33</v>
      </c>
      <c r="FA40" s="54">
        <v>5.6</v>
      </c>
      <c r="FB40" s="54">
        <v>5.57</v>
      </c>
      <c r="FC40" s="54">
        <v>5.44</v>
      </c>
      <c r="FD40" s="54">
        <v>5.31</v>
      </c>
      <c r="FE40" s="54">
        <v>5.18</v>
      </c>
      <c r="FF40" s="54">
        <v>5.27</v>
      </c>
      <c r="FG40" s="54">
        <v>5.23</v>
      </c>
      <c r="FH40" s="54">
        <v>5.19</v>
      </c>
      <c r="FI40" s="54">
        <v>4.8499999999999996</v>
      </c>
      <c r="FJ40" s="54">
        <v>4.99</v>
      </c>
      <c r="FK40" s="54">
        <v>4.8</v>
      </c>
      <c r="FL40" s="54">
        <v>4.71</v>
      </c>
      <c r="FM40" s="54">
        <v>5.16</v>
      </c>
      <c r="FN40" s="54">
        <v>4.74</v>
      </c>
      <c r="FO40" s="54">
        <v>4.79</v>
      </c>
      <c r="FP40" s="54">
        <v>5.0599999999999996</v>
      </c>
      <c r="FQ40" s="54">
        <v>5.07</v>
      </c>
      <c r="FR40" s="54">
        <v>5.03</v>
      </c>
      <c r="FS40" s="54">
        <v>5.07</v>
      </c>
      <c r="FT40" s="54">
        <v>4.8499999999999996</v>
      </c>
    </row>
    <row r="41" spans="2:176" ht="15" customHeight="1" x14ac:dyDescent="0.2"/>
    <row r="42" spans="2:176" ht="23.25" customHeight="1" x14ac:dyDescent="0.2"/>
    <row r="43" spans="2:176" ht="15" customHeight="1" x14ac:dyDescent="0.2">
      <c r="B43" s="51" t="s">
        <v>1469</v>
      </c>
    </row>
    <row r="44" spans="2:176" ht="15" customHeight="1" x14ac:dyDescent="0.2">
      <c r="B44" t="s">
        <v>1470</v>
      </c>
    </row>
    <row r="45" spans="2:176" ht="15" customHeight="1" x14ac:dyDescent="0.2">
      <c r="C45" s="56">
        <v>40908</v>
      </c>
      <c r="D45" s="56">
        <v>40939</v>
      </c>
      <c r="E45" s="56">
        <v>40968</v>
      </c>
      <c r="F45" s="56">
        <v>40999</v>
      </c>
      <c r="G45" s="56">
        <v>41029</v>
      </c>
      <c r="H45" s="56">
        <v>41060</v>
      </c>
      <c r="I45" s="56">
        <v>41090</v>
      </c>
      <c r="J45" s="56">
        <v>41121</v>
      </c>
      <c r="K45" s="56">
        <v>41152</v>
      </c>
      <c r="L45" s="56">
        <v>41182</v>
      </c>
      <c r="M45" s="56">
        <v>41213</v>
      </c>
      <c r="N45" s="56">
        <v>41243</v>
      </c>
      <c r="O45" s="56">
        <v>41274</v>
      </c>
      <c r="P45" s="56">
        <v>41305</v>
      </c>
      <c r="Q45" s="56">
        <v>41333</v>
      </c>
      <c r="R45" s="56">
        <v>41364</v>
      </c>
      <c r="S45" s="56">
        <v>41394</v>
      </c>
      <c r="T45" s="56">
        <v>41425</v>
      </c>
      <c r="U45" s="56">
        <v>41455</v>
      </c>
      <c r="V45" s="56">
        <v>41486</v>
      </c>
      <c r="W45" s="56">
        <v>41517</v>
      </c>
      <c r="X45" s="56">
        <v>41547</v>
      </c>
      <c r="Y45" s="56">
        <v>41578</v>
      </c>
      <c r="Z45" s="56">
        <v>41608</v>
      </c>
      <c r="AA45" s="56">
        <v>41639</v>
      </c>
      <c r="AB45" s="56">
        <v>41670</v>
      </c>
      <c r="AC45" s="56">
        <v>41698</v>
      </c>
      <c r="AD45" s="56">
        <v>41729</v>
      </c>
      <c r="AE45" s="56">
        <v>41759</v>
      </c>
      <c r="AF45" s="56">
        <v>41790</v>
      </c>
      <c r="AG45" s="56">
        <v>41820</v>
      </c>
      <c r="AH45" s="56">
        <v>41851</v>
      </c>
      <c r="AI45" s="56">
        <v>41882</v>
      </c>
      <c r="AJ45" s="56">
        <v>41912</v>
      </c>
      <c r="AK45" s="56">
        <v>41943</v>
      </c>
      <c r="AL45" s="56">
        <v>41973</v>
      </c>
      <c r="AM45" s="56">
        <v>42004</v>
      </c>
      <c r="AN45" s="56">
        <v>42035</v>
      </c>
      <c r="AO45" s="56">
        <v>42063</v>
      </c>
      <c r="AP45" s="56">
        <v>42094</v>
      </c>
      <c r="AQ45" s="56">
        <v>42124</v>
      </c>
      <c r="AR45" s="56">
        <v>42155</v>
      </c>
      <c r="AS45" s="56">
        <v>42185</v>
      </c>
      <c r="AT45" s="56">
        <v>42216</v>
      </c>
      <c r="AU45" s="56">
        <v>42247</v>
      </c>
      <c r="AV45" s="56">
        <v>42277</v>
      </c>
      <c r="AW45" s="56">
        <v>42308</v>
      </c>
      <c r="AX45" s="56">
        <v>42338</v>
      </c>
      <c r="AY45" s="56">
        <v>42369</v>
      </c>
      <c r="AZ45" s="56">
        <v>42400</v>
      </c>
      <c r="BA45" s="56">
        <v>42429</v>
      </c>
      <c r="BB45" s="56">
        <v>42460</v>
      </c>
      <c r="BC45" s="56">
        <v>42490</v>
      </c>
      <c r="BD45" s="56">
        <v>42521</v>
      </c>
      <c r="BE45" s="56">
        <v>42551</v>
      </c>
      <c r="BF45" s="56">
        <v>42582</v>
      </c>
      <c r="BG45" s="56">
        <v>42613</v>
      </c>
      <c r="BH45" s="56">
        <v>42643</v>
      </c>
      <c r="BI45" s="56">
        <v>42674</v>
      </c>
      <c r="BJ45" s="56">
        <v>42704</v>
      </c>
      <c r="BK45" s="56">
        <v>42735</v>
      </c>
      <c r="BL45" s="56">
        <v>42766</v>
      </c>
      <c r="BM45" s="56">
        <v>42794</v>
      </c>
      <c r="BN45" s="56">
        <v>42825</v>
      </c>
      <c r="BO45" s="56">
        <v>42855</v>
      </c>
      <c r="BP45" s="56">
        <v>42886</v>
      </c>
      <c r="BQ45" s="56">
        <v>42916</v>
      </c>
      <c r="BR45" s="56">
        <v>42947</v>
      </c>
      <c r="BS45" s="56">
        <v>42978</v>
      </c>
      <c r="BT45" s="56">
        <v>43008</v>
      </c>
      <c r="BU45" s="56">
        <v>43039</v>
      </c>
      <c r="BV45" s="56">
        <v>43069</v>
      </c>
      <c r="BW45" s="56">
        <v>43100</v>
      </c>
      <c r="BX45" s="56">
        <v>43131</v>
      </c>
      <c r="BY45" s="56">
        <v>43159</v>
      </c>
      <c r="BZ45" s="56">
        <v>43190</v>
      </c>
      <c r="CA45" s="56">
        <v>43220</v>
      </c>
      <c r="CB45" s="56">
        <v>43251</v>
      </c>
      <c r="CC45" s="56">
        <v>43281</v>
      </c>
      <c r="CD45" s="56">
        <v>43312</v>
      </c>
      <c r="CE45" s="56">
        <v>43343</v>
      </c>
      <c r="CF45" s="56">
        <v>43373</v>
      </c>
      <c r="CG45" s="56">
        <v>43404</v>
      </c>
      <c r="CH45" s="56">
        <v>43434</v>
      </c>
      <c r="CI45" s="56">
        <v>43465</v>
      </c>
      <c r="CJ45" s="56">
        <v>43496</v>
      </c>
      <c r="CK45" s="56">
        <v>43524</v>
      </c>
      <c r="CL45" s="56">
        <v>43555</v>
      </c>
      <c r="CM45" s="56">
        <v>43585</v>
      </c>
      <c r="CN45" s="56">
        <v>43616</v>
      </c>
      <c r="CO45" s="56">
        <v>43646</v>
      </c>
      <c r="CP45" s="56">
        <v>43677</v>
      </c>
      <c r="CQ45" s="56">
        <v>43708</v>
      </c>
      <c r="CR45" s="56">
        <v>43738</v>
      </c>
      <c r="CS45" s="56">
        <v>43769</v>
      </c>
      <c r="CT45" s="56">
        <v>43799</v>
      </c>
      <c r="CU45" s="56">
        <v>43830</v>
      </c>
      <c r="CV45" s="56">
        <v>43861</v>
      </c>
      <c r="CW45" s="56">
        <v>43890</v>
      </c>
      <c r="CX45" s="56">
        <v>43921</v>
      </c>
      <c r="CY45" s="56">
        <v>43951</v>
      </c>
      <c r="CZ45" s="56">
        <v>43982</v>
      </c>
      <c r="DA45" s="56">
        <v>44012</v>
      </c>
      <c r="DB45" s="56">
        <v>44043</v>
      </c>
      <c r="DC45" s="56">
        <v>44074</v>
      </c>
      <c r="DD45" s="56">
        <v>44104</v>
      </c>
      <c r="DE45" s="56">
        <v>44135</v>
      </c>
      <c r="DF45" s="56">
        <v>44165</v>
      </c>
      <c r="DG45" s="56">
        <v>44196</v>
      </c>
      <c r="DH45" s="56">
        <v>44227</v>
      </c>
      <c r="DI45" s="56">
        <v>44255</v>
      </c>
      <c r="DJ45" s="56">
        <v>44286</v>
      </c>
      <c r="DK45" s="56">
        <v>44316</v>
      </c>
      <c r="DL45" s="56">
        <v>44347</v>
      </c>
      <c r="DM45" s="56">
        <v>44377</v>
      </c>
      <c r="DN45" s="56">
        <v>44408</v>
      </c>
      <c r="DO45" s="56">
        <v>44439</v>
      </c>
      <c r="DP45" s="56">
        <v>44469</v>
      </c>
      <c r="DQ45" s="56">
        <v>44500</v>
      </c>
      <c r="DR45" s="56">
        <v>44530</v>
      </c>
      <c r="DS45" s="56">
        <v>44561</v>
      </c>
      <c r="DT45" s="56">
        <v>44592</v>
      </c>
      <c r="DU45" s="56">
        <v>44620</v>
      </c>
      <c r="DV45" s="56">
        <v>44651</v>
      </c>
      <c r="DW45" s="56">
        <v>44681</v>
      </c>
      <c r="DX45" s="56">
        <v>44712</v>
      </c>
      <c r="DY45" s="56">
        <v>44742</v>
      </c>
      <c r="DZ45" s="56">
        <v>44773</v>
      </c>
      <c r="EA45" s="56">
        <v>44804</v>
      </c>
      <c r="EB45" s="56">
        <v>44834</v>
      </c>
      <c r="EC45" s="56">
        <v>44865</v>
      </c>
      <c r="ED45" s="56">
        <v>44895</v>
      </c>
      <c r="EE45" s="56">
        <v>44926</v>
      </c>
      <c r="EF45" s="56">
        <v>44957</v>
      </c>
      <c r="EG45" s="56">
        <v>44985</v>
      </c>
      <c r="EH45" s="56">
        <v>45016</v>
      </c>
      <c r="EI45" s="56">
        <v>45046</v>
      </c>
      <c r="EJ45" s="56">
        <v>45077</v>
      </c>
      <c r="EK45" s="56">
        <v>45107</v>
      </c>
      <c r="EL45" s="56">
        <v>45138</v>
      </c>
      <c r="EM45" s="56">
        <v>45169</v>
      </c>
      <c r="EN45" s="56">
        <v>45199</v>
      </c>
      <c r="EO45" s="56">
        <v>45230</v>
      </c>
      <c r="EP45" s="56">
        <v>45260</v>
      </c>
      <c r="EQ45" s="56">
        <v>45291</v>
      </c>
      <c r="ER45" s="51" t="s">
        <v>1441</v>
      </c>
      <c r="ES45" s="56">
        <v>45351</v>
      </c>
      <c r="ET45" s="56">
        <v>45382</v>
      </c>
      <c r="EU45" s="56">
        <v>45412</v>
      </c>
      <c r="EV45" s="56">
        <v>45413</v>
      </c>
      <c r="EW45" s="56">
        <v>45445</v>
      </c>
      <c r="EX45" s="56">
        <v>45504</v>
      </c>
      <c r="EY45" s="56">
        <v>45535</v>
      </c>
      <c r="EZ45" s="56">
        <v>45565</v>
      </c>
      <c r="FA45" s="56">
        <v>45596</v>
      </c>
      <c r="FB45" s="56">
        <v>45626</v>
      </c>
      <c r="FC45" s="56">
        <v>45657</v>
      </c>
      <c r="FD45" s="56">
        <v>45688</v>
      </c>
      <c r="FE45" s="56">
        <v>45716</v>
      </c>
      <c r="FF45" s="56">
        <v>45747</v>
      </c>
      <c r="FG45" s="56">
        <v>45777</v>
      </c>
      <c r="FH45" s="56">
        <v>45808</v>
      </c>
      <c r="FI45" s="56">
        <v>45838</v>
      </c>
      <c r="FJ45" s="56">
        <v>45869</v>
      </c>
      <c r="FK45" s="56">
        <v>45900</v>
      </c>
      <c r="FL45" s="56">
        <v>45930</v>
      </c>
      <c r="FM45" s="56">
        <v>45961</v>
      </c>
      <c r="FN45" s="56">
        <v>45991</v>
      </c>
      <c r="FO45" s="56">
        <v>46022</v>
      </c>
      <c r="FP45" s="56">
        <v>46053</v>
      </c>
      <c r="FQ45" s="56">
        <v>46081</v>
      </c>
      <c r="FR45" s="56">
        <v>46112</v>
      </c>
      <c r="FS45" s="56">
        <v>46142</v>
      </c>
      <c r="FT45" s="56">
        <v>46173</v>
      </c>
    </row>
    <row r="46" spans="2:176" ht="15" customHeight="1" x14ac:dyDescent="0.2">
      <c r="B46" s="60" t="s">
        <v>1442</v>
      </c>
      <c r="C46" s="50">
        <v>1525.6063218100001</v>
      </c>
      <c r="D46" s="50">
        <v>1550.95537754</v>
      </c>
      <c r="E46" s="50">
        <v>1497.2731525300001</v>
      </c>
      <c r="F46" s="50">
        <v>1408.0824052400001</v>
      </c>
      <c r="G46" s="50">
        <v>1603.6633612200001</v>
      </c>
      <c r="H46" s="50">
        <v>1598.23846549</v>
      </c>
      <c r="I46" s="50">
        <v>1592.9510407299999</v>
      </c>
      <c r="J46" s="50">
        <v>1573.00715799</v>
      </c>
      <c r="K46" s="50">
        <v>1573.11233713</v>
      </c>
      <c r="L46" s="50">
        <v>1565.87415104</v>
      </c>
      <c r="M46" s="50">
        <v>1595.70693052</v>
      </c>
      <c r="N46" s="50">
        <v>1581.9119260499999</v>
      </c>
      <c r="O46" s="50">
        <v>1573.2804894400001</v>
      </c>
      <c r="P46" s="50">
        <v>1572.9055655100001</v>
      </c>
      <c r="Q46" s="50">
        <v>1546.59583914</v>
      </c>
      <c r="R46" s="50">
        <v>1542.3546946900001</v>
      </c>
      <c r="S46" s="50">
        <v>1559.23367265</v>
      </c>
      <c r="T46" s="50">
        <v>1560.94873594</v>
      </c>
      <c r="U46" s="50">
        <v>1543.1914153</v>
      </c>
      <c r="V46" s="50">
        <v>1537.16385107</v>
      </c>
      <c r="W46" s="50">
        <v>1534.5049845799999</v>
      </c>
      <c r="X46" s="50">
        <v>1537.6383463100001</v>
      </c>
      <c r="Y46" s="50">
        <v>1547.4499314100001</v>
      </c>
      <c r="Z46" s="50">
        <v>1535.3702263600001</v>
      </c>
      <c r="AA46" s="50">
        <v>1529.90891846</v>
      </c>
      <c r="AB46" s="50">
        <v>1525.12578381</v>
      </c>
      <c r="AC46" s="50">
        <v>1504.4319725</v>
      </c>
      <c r="AD46" s="50">
        <v>1530.1099862799999</v>
      </c>
      <c r="AE46" s="50">
        <v>1541.87605904</v>
      </c>
      <c r="AF46" s="50">
        <v>1545.9007902200001</v>
      </c>
      <c r="AG46" s="50">
        <v>1533.5654189899999</v>
      </c>
      <c r="AH46" s="50">
        <v>1517.33256547</v>
      </c>
      <c r="AI46" s="50">
        <v>1506.7124221500001</v>
      </c>
      <c r="AJ46" s="50">
        <v>1523.6810609300001</v>
      </c>
      <c r="AK46" s="50">
        <v>1535.88705052</v>
      </c>
      <c r="AL46" s="50">
        <v>1530.77148128</v>
      </c>
      <c r="AM46" s="50">
        <v>1531.5761224099999</v>
      </c>
      <c r="AN46" s="50">
        <v>1523.2431943900001</v>
      </c>
      <c r="AO46" s="50">
        <v>1497.1620319799999</v>
      </c>
      <c r="AP46" s="50">
        <v>1519.12204645</v>
      </c>
      <c r="AQ46" s="50">
        <v>1527.4791440199999</v>
      </c>
      <c r="AR46" s="50">
        <v>1536.33186286</v>
      </c>
      <c r="AS46" s="50">
        <v>1530.0322966599999</v>
      </c>
      <c r="AT46" s="50">
        <v>1512.76079422</v>
      </c>
      <c r="AU46" s="50">
        <v>1504.8222288300001</v>
      </c>
      <c r="AV46" s="50">
        <v>1501.3218379299999</v>
      </c>
      <c r="AW46" s="50">
        <v>1512.8704479</v>
      </c>
      <c r="AX46" s="50">
        <v>1504.1862841100001</v>
      </c>
      <c r="AY46" s="50">
        <v>1492.6406343799999</v>
      </c>
      <c r="AZ46" s="50">
        <v>1479.49512183</v>
      </c>
      <c r="BA46" s="50">
        <v>1470.40392434</v>
      </c>
      <c r="BB46" s="50">
        <v>1476.8793239199999</v>
      </c>
      <c r="BC46" s="50">
        <v>1479.8523319799999</v>
      </c>
      <c r="BD46" s="50">
        <v>1502.76866483</v>
      </c>
      <c r="BE46" s="50">
        <v>1505.69355935</v>
      </c>
      <c r="BF46" s="50">
        <v>1484.29699207</v>
      </c>
      <c r="BG46" s="50">
        <v>1473.9629827599999</v>
      </c>
      <c r="BH46" s="50">
        <v>1472.85795734</v>
      </c>
      <c r="BI46" s="50">
        <v>1489.27170052</v>
      </c>
      <c r="BJ46" s="50">
        <v>1479.9909813899999</v>
      </c>
      <c r="BK46" s="50">
        <v>1459.62218749</v>
      </c>
      <c r="BL46" s="50">
        <v>1452.39786531</v>
      </c>
      <c r="BM46" s="50">
        <v>1427.7406541400001</v>
      </c>
      <c r="BN46" s="50">
        <v>1444.52578677</v>
      </c>
      <c r="BO46" s="50">
        <v>1445.04738477</v>
      </c>
      <c r="BP46" s="50">
        <v>1470.6906303599999</v>
      </c>
      <c r="BQ46" s="50">
        <v>1468.16108536</v>
      </c>
      <c r="BR46" s="50">
        <v>1451.1925172199999</v>
      </c>
      <c r="BS46" s="50">
        <v>1434.9445625599999</v>
      </c>
      <c r="BT46" s="50">
        <v>1436.6827496200001</v>
      </c>
      <c r="BU46" s="50">
        <v>1456.2452028600001</v>
      </c>
      <c r="BV46" s="50">
        <v>1459.93665908</v>
      </c>
      <c r="BW46" s="50">
        <v>1486.3545805000001</v>
      </c>
      <c r="BX46" s="50">
        <v>1442.68687933</v>
      </c>
      <c r="BY46" s="50">
        <v>1403.6667443599999</v>
      </c>
      <c r="BZ46" s="50">
        <v>1421.26930453</v>
      </c>
      <c r="CA46" s="50">
        <v>1433.91157499</v>
      </c>
      <c r="CB46" s="50">
        <v>1461.1541783</v>
      </c>
      <c r="CC46" s="50">
        <v>1475.04681983</v>
      </c>
      <c r="CD46" s="50">
        <v>1459.1203600900001</v>
      </c>
      <c r="CE46" s="50">
        <v>1450.9311061000001</v>
      </c>
      <c r="CF46" s="50">
        <v>1443.25709237</v>
      </c>
      <c r="CG46" s="50">
        <v>1465.7824220800001</v>
      </c>
      <c r="CH46" s="50">
        <v>1464.51561567</v>
      </c>
      <c r="CI46" s="50">
        <v>1434.0980470699999</v>
      </c>
      <c r="CJ46" s="50">
        <v>1441.8145828300001</v>
      </c>
      <c r="CK46" s="50">
        <v>1422.3095774200001</v>
      </c>
      <c r="CL46" s="50">
        <v>1454.4366952600001</v>
      </c>
      <c r="CM46" s="50">
        <v>1471.1696256099999</v>
      </c>
      <c r="CN46" s="50">
        <v>1478.10247177</v>
      </c>
      <c r="CO46" s="50">
        <v>1480.3134917499999</v>
      </c>
      <c r="CP46" s="50">
        <v>1481.4639131399999</v>
      </c>
      <c r="CQ46" s="50">
        <v>1454.6309781499999</v>
      </c>
      <c r="CR46" s="50">
        <v>1455.50677524</v>
      </c>
      <c r="CS46" s="50">
        <v>1472.0346560099999</v>
      </c>
      <c r="CT46" s="50">
        <v>1464.32952269</v>
      </c>
      <c r="CU46" s="50">
        <v>1455.1902316000001</v>
      </c>
      <c r="CV46" s="50">
        <v>1467.93770066</v>
      </c>
      <c r="CW46" s="50">
        <v>1447.8595653100001</v>
      </c>
      <c r="CX46" s="50">
        <v>1419.0633458</v>
      </c>
      <c r="CY46" s="50">
        <v>1361.7856621999999</v>
      </c>
      <c r="CZ46" s="50">
        <v>1392.6503997299999</v>
      </c>
      <c r="DA46" s="50">
        <v>1399.4244156100001</v>
      </c>
      <c r="DB46" s="50">
        <v>1420.0959956900001</v>
      </c>
      <c r="DC46" s="50">
        <v>1422.33746049</v>
      </c>
      <c r="DD46" s="50">
        <v>1432.4649489799999</v>
      </c>
      <c r="DE46" s="50">
        <v>1436.38648863</v>
      </c>
      <c r="DF46" s="50">
        <v>1427.4954446700001</v>
      </c>
      <c r="DG46" s="50">
        <v>1356.16670155</v>
      </c>
      <c r="DH46" s="50">
        <v>1332.3305078200001</v>
      </c>
      <c r="DI46" s="50">
        <v>1310.4145999100001</v>
      </c>
      <c r="DJ46" s="50">
        <v>1326.6125195300001</v>
      </c>
      <c r="DK46" s="50">
        <v>1305.9799518100001</v>
      </c>
      <c r="DL46" s="50">
        <v>1309.1920068899999</v>
      </c>
      <c r="DM46" s="50">
        <v>1322.1285768099999</v>
      </c>
      <c r="DN46" s="50">
        <v>1324.8852445699999</v>
      </c>
      <c r="DO46" s="50">
        <v>1326.44294397</v>
      </c>
      <c r="DP46" s="50">
        <v>1296.18993619</v>
      </c>
      <c r="DQ46" s="50">
        <v>1297.46860081</v>
      </c>
      <c r="DR46" s="50">
        <v>1300.0081530800001</v>
      </c>
      <c r="DS46" s="50">
        <v>1268.9209945499999</v>
      </c>
      <c r="DT46" s="50">
        <v>1203.3758586599999</v>
      </c>
      <c r="DU46" s="50">
        <v>1195.0579231500001</v>
      </c>
      <c r="DV46" s="50">
        <v>1223.74072684</v>
      </c>
      <c r="DW46" s="50">
        <v>1236.51606107</v>
      </c>
      <c r="DX46" s="50">
        <v>1258.9074724899999</v>
      </c>
      <c r="DY46" s="50">
        <v>1264.11840011</v>
      </c>
      <c r="DZ46" s="50">
        <v>1261.9215648500001</v>
      </c>
      <c r="EA46" s="50">
        <v>1266.8081946499999</v>
      </c>
      <c r="EB46" s="50">
        <v>1291.1350046299999</v>
      </c>
      <c r="EC46" s="50">
        <v>1302.7318992</v>
      </c>
      <c r="ED46" s="50">
        <v>1307.36355998</v>
      </c>
      <c r="EE46" s="50">
        <v>1222.6800971299999</v>
      </c>
      <c r="EF46" s="50">
        <v>1207.35637615</v>
      </c>
      <c r="EG46" s="50">
        <v>1195.4819353600001</v>
      </c>
      <c r="EH46" s="50">
        <v>1225.03286789</v>
      </c>
      <c r="EI46" s="50">
        <v>1223.6553453399999</v>
      </c>
      <c r="EJ46" s="50">
        <v>1240.33677481</v>
      </c>
      <c r="EK46" s="50">
        <v>1231.2458156299999</v>
      </c>
      <c r="EL46" s="50">
        <v>1230.21139419</v>
      </c>
      <c r="EM46" s="50">
        <v>1237.8169389</v>
      </c>
      <c r="EN46" s="50">
        <v>1239.0070444800001</v>
      </c>
      <c r="EO46" s="50">
        <v>1248.1890058199999</v>
      </c>
      <c r="EP46" s="50">
        <v>1268.3919315600001</v>
      </c>
      <c r="EQ46" s="50">
        <v>1226.2306994999999</v>
      </c>
      <c r="ER46" s="61">
        <v>1228.5999999999999</v>
      </c>
      <c r="ES46" s="50">
        <v>1221.17301714</v>
      </c>
      <c r="ET46" s="50">
        <v>1235.2079284500001</v>
      </c>
      <c r="EU46" s="50">
        <v>1241.19305143</v>
      </c>
      <c r="EV46" s="61">
        <v>1242.9000000000001</v>
      </c>
      <c r="EW46" s="50">
        <v>1218.0803062699999</v>
      </c>
      <c r="EX46" s="50">
        <v>1205.75041695</v>
      </c>
      <c r="EY46" s="50">
        <v>1209.2968581</v>
      </c>
      <c r="EZ46" s="50">
        <v>1200.7911088599999</v>
      </c>
      <c r="FA46" s="50">
        <v>1421.31789441</v>
      </c>
      <c r="FB46" s="50">
        <v>1433.4294202900001</v>
      </c>
      <c r="FC46" s="50">
        <v>1403.2471819299999</v>
      </c>
      <c r="FD46" s="50">
        <v>1389.8441523199999</v>
      </c>
      <c r="FE46" s="50">
        <v>1361.58874472</v>
      </c>
      <c r="FF46" s="50">
        <v>1393.94305912</v>
      </c>
      <c r="FG46" s="50">
        <v>1395.7512815800001</v>
      </c>
      <c r="FH46" s="50">
        <v>1399.41191164</v>
      </c>
      <c r="FI46" s="50">
        <v>1396.0822898700001</v>
      </c>
      <c r="FJ46" s="50">
        <v>1401.28312059</v>
      </c>
      <c r="FK46" s="50">
        <v>1403.26363464</v>
      </c>
      <c r="FL46" s="50">
        <v>1414.4933469600001</v>
      </c>
      <c r="FM46" s="50">
        <v>1443.9658884600001</v>
      </c>
      <c r="FN46" s="50">
        <v>1469.61851462</v>
      </c>
      <c r="FO46" s="50">
        <v>1443.18256531</v>
      </c>
      <c r="FP46" s="50">
        <v>1439.2127539400001</v>
      </c>
      <c r="FQ46" s="50">
        <v>1425.7206703500001</v>
      </c>
      <c r="FR46" s="50">
        <v>1468.94651157</v>
      </c>
      <c r="FS46" s="50">
        <v>1476.85147379</v>
      </c>
      <c r="FT46" s="50">
        <v>1475.3959735000001</v>
      </c>
    </row>
    <row r="47" spans="2:176" ht="15" customHeight="1" x14ac:dyDescent="0.2">
      <c r="B47" t="s">
        <v>1443</v>
      </c>
      <c r="C47" s="50">
        <v>13.22617958</v>
      </c>
      <c r="D47" s="50">
        <v>14.28180459</v>
      </c>
      <c r="E47" s="50">
        <v>14.844262219999999</v>
      </c>
      <c r="F47" s="50">
        <v>15.521686949999999</v>
      </c>
      <c r="G47" s="50">
        <v>15.59697712</v>
      </c>
      <c r="H47" s="50">
        <v>15.97096357</v>
      </c>
      <c r="I47" s="50">
        <v>15.89873021</v>
      </c>
      <c r="J47" s="50">
        <v>15.540769510000001</v>
      </c>
      <c r="K47" s="50">
        <v>14.70986448</v>
      </c>
      <c r="L47" s="50">
        <v>14.45701231</v>
      </c>
      <c r="M47" s="50">
        <v>14.095339429999999</v>
      </c>
      <c r="N47" s="50">
        <v>14.05460272</v>
      </c>
      <c r="O47" s="50">
        <v>12.466372399999999</v>
      </c>
      <c r="P47" s="50">
        <v>12.718107809999999</v>
      </c>
      <c r="Q47" s="50">
        <v>13.01764111</v>
      </c>
      <c r="R47" s="50">
        <v>12.755406000000001</v>
      </c>
      <c r="S47" s="50">
        <v>12.75237933</v>
      </c>
      <c r="T47" s="50">
        <v>12.96510059</v>
      </c>
      <c r="U47" s="50">
        <v>12.803291509999999</v>
      </c>
      <c r="V47" s="50">
        <v>12.33044651</v>
      </c>
      <c r="W47" s="50">
        <v>11.746694659999999</v>
      </c>
      <c r="X47" s="50">
        <v>11.62635921</v>
      </c>
      <c r="Y47" s="50">
        <v>9.3624641400000002</v>
      </c>
      <c r="Z47" s="50">
        <v>9.0682966</v>
      </c>
      <c r="AA47" s="50">
        <v>9.0220625099999996</v>
      </c>
      <c r="AB47" s="50">
        <v>8.9611387699999998</v>
      </c>
      <c r="AC47" s="50">
        <v>9.04787462</v>
      </c>
      <c r="AD47" s="50">
        <v>8.92018193</v>
      </c>
      <c r="AE47" s="50">
        <v>9.0908684100000006</v>
      </c>
      <c r="AF47" s="50">
        <v>8.84931147</v>
      </c>
      <c r="AG47" s="50">
        <v>8.5484361799999995</v>
      </c>
      <c r="AH47" s="50">
        <v>8.5064731299999998</v>
      </c>
      <c r="AI47" s="50">
        <v>7.79855638</v>
      </c>
      <c r="AJ47" s="50">
        <v>7.7297030800000002</v>
      </c>
      <c r="AK47" s="50">
        <v>7.6690958299999998</v>
      </c>
      <c r="AL47" s="50">
        <v>7.7741246100000003</v>
      </c>
      <c r="AM47" s="50">
        <v>8.0443452099999995</v>
      </c>
      <c r="AN47" s="50">
        <v>8.0882382600000007</v>
      </c>
      <c r="AO47" s="50">
        <v>8.3786767599999994</v>
      </c>
      <c r="AP47" s="50">
        <v>8.1499836600000002</v>
      </c>
      <c r="AQ47" s="50">
        <v>8.8079070599999998</v>
      </c>
      <c r="AR47" s="50">
        <v>8.3228126200000005</v>
      </c>
      <c r="AS47" s="50">
        <v>8.4106482899999992</v>
      </c>
      <c r="AT47" s="50">
        <v>7.9191580500000001</v>
      </c>
      <c r="AU47" s="50">
        <v>7.4482288099999998</v>
      </c>
      <c r="AV47" s="50">
        <v>7.6991342600000001</v>
      </c>
      <c r="AW47" s="50">
        <v>7.4794828100000004</v>
      </c>
      <c r="AX47" s="50">
        <v>7.30755014</v>
      </c>
      <c r="AY47" s="50">
        <v>7.7705665399999999</v>
      </c>
      <c r="AZ47" s="50">
        <v>7.6861949999999997</v>
      </c>
      <c r="BA47" s="50">
        <v>8.0552726099999994</v>
      </c>
      <c r="BB47" s="50">
        <v>8.2784736700000003</v>
      </c>
      <c r="BC47" s="50">
        <v>7.9283958700000001</v>
      </c>
      <c r="BD47" s="50">
        <v>19.009776729999999</v>
      </c>
      <c r="BE47" s="50">
        <v>20.97432998</v>
      </c>
      <c r="BF47" s="50">
        <v>18.777289499999998</v>
      </c>
      <c r="BG47" s="50">
        <v>12.16217011</v>
      </c>
      <c r="BH47" s="50">
        <v>8.2783742100000008</v>
      </c>
      <c r="BI47" s="50">
        <v>7.6481389899999996</v>
      </c>
      <c r="BJ47" s="50">
        <v>8.4573098899999994</v>
      </c>
      <c r="BK47" s="50">
        <v>10.393297909999999</v>
      </c>
      <c r="BL47" s="50">
        <v>8.8843111100000005</v>
      </c>
      <c r="BM47" s="50">
        <v>9.0550653600000004</v>
      </c>
      <c r="BN47" s="50">
        <v>11.92409177</v>
      </c>
      <c r="BO47" s="50">
        <v>14.75998337</v>
      </c>
      <c r="BP47" s="50">
        <v>15.04115857</v>
      </c>
      <c r="BQ47" s="50">
        <v>17.084069639999999</v>
      </c>
      <c r="BR47" s="50">
        <v>10.997454080000001</v>
      </c>
      <c r="BS47" s="50">
        <v>8.0886200000000006</v>
      </c>
      <c r="BT47" s="50">
        <v>9.4950621700000006</v>
      </c>
      <c r="BU47" s="50">
        <v>9.4917402099999997</v>
      </c>
      <c r="BV47" s="50">
        <v>12.97221085</v>
      </c>
      <c r="BW47" s="50">
        <v>19.416291990000001</v>
      </c>
      <c r="BX47" s="50">
        <v>17.513823680000002</v>
      </c>
      <c r="BY47" s="50">
        <v>14.381748350000001</v>
      </c>
      <c r="BZ47" s="50">
        <v>17.129394560000001</v>
      </c>
      <c r="CA47" s="50">
        <v>16.274450120000001</v>
      </c>
      <c r="CB47" s="50">
        <v>17.077286950000001</v>
      </c>
      <c r="CC47" s="50">
        <v>18.738084000000001</v>
      </c>
      <c r="CD47" s="50">
        <v>15.72025747</v>
      </c>
      <c r="CE47" s="50">
        <v>17.146848729999999</v>
      </c>
      <c r="CF47" s="50">
        <v>11.73280527</v>
      </c>
      <c r="CG47" s="50">
        <v>12.182977510000001</v>
      </c>
      <c r="CH47" s="50">
        <v>11.9200423</v>
      </c>
      <c r="CI47" s="50">
        <v>12.02117007</v>
      </c>
      <c r="CJ47" s="50">
        <v>16.346408140000001</v>
      </c>
      <c r="CK47" s="50">
        <v>19.147838629999999</v>
      </c>
      <c r="CL47" s="50">
        <v>21.27142001</v>
      </c>
      <c r="CM47" s="50">
        <v>23.06314171</v>
      </c>
      <c r="CN47" s="50">
        <v>22.220870640000001</v>
      </c>
      <c r="CO47" s="50">
        <v>25.037399140000002</v>
      </c>
      <c r="CP47" s="50">
        <v>24.770293280000001</v>
      </c>
      <c r="CQ47" s="50">
        <v>20.43071419</v>
      </c>
      <c r="CR47" s="50">
        <v>11.73325451</v>
      </c>
      <c r="CS47" s="50">
        <v>11.94621044</v>
      </c>
      <c r="CT47" s="50">
        <v>12.056982809999999</v>
      </c>
      <c r="CU47" s="50">
        <v>15.08710248</v>
      </c>
      <c r="CV47" s="50">
        <v>18.612017550000001</v>
      </c>
      <c r="CW47" s="50">
        <v>13.53725317</v>
      </c>
      <c r="CX47" s="50">
        <v>11.69675174</v>
      </c>
      <c r="CY47" s="50">
        <v>13.750799369999999</v>
      </c>
      <c r="CZ47" s="50">
        <v>15.1192692</v>
      </c>
      <c r="DA47" s="50">
        <v>16.875935800000001</v>
      </c>
      <c r="DB47" s="50">
        <v>19.340375609999999</v>
      </c>
      <c r="DC47" s="50">
        <v>19.28321541</v>
      </c>
      <c r="DD47" s="50">
        <v>19.290382619999999</v>
      </c>
      <c r="DE47" s="50">
        <v>19.187465159999999</v>
      </c>
      <c r="DF47" s="50">
        <v>9.9684904400000001</v>
      </c>
      <c r="DG47" s="50">
        <v>8.8831314199999998</v>
      </c>
      <c r="DH47" s="50">
        <v>9.4571128600000005</v>
      </c>
      <c r="DI47" s="50">
        <v>13.12626391</v>
      </c>
      <c r="DJ47" s="50">
        <v>14.63041524</v>
      </c>
      <c r="DK47" s="50">
        <v>16.033694189999999</v>
      </c>
      <c r="DL47" s="50">
        <v>15.879654410000001</v>
      </c>
      <c r="DM47" s="50">
        <v>17.676870860000001</v>
      </c>
      <c r="DN47" s="50">
        <v>19.982939500000001</v>
      </c>
      <c r="DO47" s="50">
        <v>19.027767430000001</v>
      </c>
      <c r="DP47" s="50">
        <v>8.6184604500000006</v>
      </c>
      <c r="DQ47" s="50">
        <v>9.3876032400000007</v>
      </c>
      <c r="DR47" s="50">
        <v>9.1718611400000007</v>
      </c>
      <c r="DS47" s="50">
        <v>8.6505471099999998</v>
      </c>
      <c r="DT47" s="50">
        <v>9.3951100099999998</v>
      </c>
      <c r="DU47" s="50">
        <v>12.44346384</v>
      </c>
      <c r="DV47" s="50">
        <v>15.12507901</v>
      </c>
      <c r="DW47" s="50">
        <v>17.87811073</v>
      </c>
      <c r="DX47" s="50">
        <v>19.673980799999999</v>
      </c>
      <c r="DY47" s="50">
        <v>21.13860115</v>
      </c>
      <c r="DZ47" s="50">
        <v>16.695445549999999</v>
      </c>
      <c r="EA47" s="50">
        <v>17.9766072</v>
      </c>
      <c r="EB47" s="50">
        <v>9.4451830500000007</v>
      </c>
      <c r="EC47" s="50">
        <v>10.130297730000001</v>
      </c>
      <c r="ED47" s="50">
        <v>10.186328209999999</v>
      </c>
      <c r="EE47" s="50">
        <v>9.9896827800000008</v>
      </c>
      <c r="EF47" s="50">
        <v>14.49717553</v>
      </c>
      <c r="EG47" s="50">
        <v>14.41164558</v>
      </c>
      <c r="EH47" s="50">
        <v>17.690816349999999</v>
      </c>
      <c r="EI47" s="50">
        <v>20.337681119999999</v>
      </c>
      <c r="EJ47" s="50">
        <v>21.67252774</v>
      </c>
      <c r="EK47" s="50">
        <v>23.948218170000001</v>
      </c>
      <c r="EL47" s="50">
        <v>23.56232177</v>
      </c>
      <c r="EM47" s="50">
        <v>24.680422920000002</v>
      </c>
      <c r="EN47" s="50">
        <v>25.297402179999999</v>
      </c>
      <c r="EO47" s="50">
        <v>17.909240919999998</v>
      </c>
      <c r="EP47" s="50">
        <v>20.180058769999999</v>
      </c>
      <c r="EQ47" s="50">
        <v>24.662345429999998</v>
      </c>
      <c r="ER47">
        <v>25.7</v>
      </c>
      <c r="ES47" s="50">
        <v>24.242176270000002</v>
      </c>
      <c r="ET47" s="50">
        <v>25.484621789999998</v>
      </c>
      <c r="EU47" s="50">
        <v>26.808527430000002</v>
      </c>
      <c r="EV47">
        <v>30.7</v>
      </c>
      <c r="EW47" s="50">
        <v>31.015677279999998</v>
      </c>
      <c r="EX47" s="50">
        <v>30.224603210000001</v>
      </c>
      <c r="EY47" s="50">
        <v>29.901552420000002</v>
      </c>
      <c r="EZ47" s="50">
        <v>15.656045410000001</v>
      </c>
      <c r="FA47" s="50">
        <v>15.47935822</v>
      </c>
      <c r="FB47" s="50">
        <v>14.714295379999999</v>
      </c>
      <c r="FC47" s="50">
        <v>18.52023836</v>
      </c>
      <c r="FD47" s="50">
        <v>21.062092629999999</v>
      </c>
      <c r="FE47" s="50">
        <v>15.744634870000001</v>
      </c>
      <c r="FF47" s="50">
        <v>20.74316503</v>
      </c>
      <c r="FG47" s="50">
        <v>23.296725169999998</v>
      </c>
      <c r="FH47" s="50">
        <v>25.815303849999999</v>
      </c>
      <c r="FI47" s="50">
        <v>28.674196590000001</v>
      </c>
      <c r="FJ47" s="50">
        <v>28.386451529999999</v>
      </c>
      <c r="FK47" s="50">
        <v>28.79966804</v>
      </c>
      <c r="FL47" s="50">
        <v>23.958827469999999</v>
      </c>
      <c r="FM47" s="50">
        <v>23.613569699999999</v>
      </c>
      <c r="FN47" s="50">
        <v>26.6971737</v>
      </c>
      <c r="FO47" s="50">
        <v>27.663328360000001</v>
      </c>
      <c r="FP47" s="50">
        <v>29.30162142</v>
      </c>
      <c r="FQ47" s="50">
        <v>28.71837532</v>
      </c>
      <c r="FR47" s="50">
        <v>35.757566079999997</v>
      </c>
      <c r="FS47" s="50">
        <v>34.997318890000003</v>
      </c>
      <c r="FT47" s="50">
        <v>34.285141629999998</v>
      </c>
    </row>
    <row r="48" spans="2:176" ht="23.25" customHeight="1" x14ac:dyDescent="0.2">
      <c r="B48" t="s">
        <v>1444</v>
      </c>
      <c r="C48" s="50">
        <v>903.71815790999995</v>
      </c>
      <c r="D48" s="50">
        <v>933.11043369000004</v>
      </c>
      <c r="E48" s="50">
        <v>890.45954088999997</v>
      </c>
      <c r="F48" s="50">
        <v>877.20173236999995</v>
      </c>
      <c r="G48" s="50">
        <v>984.89227956000002</v>
      </c>
      <c r="H48" s="50">
        <v>985.45362941999997</v>
      </c>
      <c r="I48" s="50">
        <v>984.81860848999997</v>
      </c>
      <c r="J48" s="50">
        <v>967.74190537000004</v>
      </c>
      <c r="K48" s="50">
        <v>977.42388892999998</v>
      </c>
      <c r="L48" s="50">
        <v>975.92517840999994</v>
      </c>
      <c r="M48" s="50">
        <v>999.57596468999998</v>
      </c>
      <c r="N48" s="50">
        <v>992.07868316999998</v>
      </c>
      <c r="O48" s="50">
        <v>973.16577586999995</v>
      </c>
      <c r="P48" s="50">
        <v>984.92738911000004</v>
      </c>
      <c r="Q48" s="50">
        <v>970.22535026000003</v>
      </c>
      <c r="R48" s="50">
        <v>959.15476107999996</v>
      </c>
      <c r="S48" s="50">
        <v>975.24102284000003</v>
      </c>
      <c r="T48" s="50">
        <v>967.30310321000002</v>
      </c>
      <c r="U48" s="50">
        <v>950.65964479000002</v>
      </c>
      <c r="V48" s="50">
        <v>944.18983397</v>
      </c>
      <c r="W48" s="50">
        <v>947.52107427999999</v>
      </c>
      <c r="X48" s="50">
        <v>950.80645160999995</v>
      </c>
      <c r="Y48" s="50">
        <v>961.47153600000001</v>
      </c>
      <c r="Z48" s="50">
        <v>954.09544814000003</v>
      </c>
      <c r="AA48" s="50">
        <v>943.84544562999997</v>
      </c>
      <c r="AB48" s="50">
        <v>950.06524741999999</v>
      </c>
      <c r="AC48" s="50">
        <v>943.08226300000001</v>
      </c>
      <c r="AD48" s="50">
        <v>958.94560498999999</v>
      </c>
      <c r="AE48" s="50">
        <v>967.25670966999996</v>
      </c>
      <c r="AF48" s="50">
        <v>967.64029297000002</v>
      </c>
      <c r="AG48" s="50">
        <v>956.78710461000003</v>
      </c>
      <c r="AH48" s="50">
        <v>942.76845756</v>
      </c>
      <c r="AI48" s="50">
        <v>940.36644740999998</v>
      </c>
      <c r="AJ48" s="50">
        <v>951.17357947999994</v>
      </c>
      <c r="AK48" s="50">
        <v>962.07627565999996</v>
      </c>
      <c r="AL48" s="50">
        <v>954.29753602000005</v>
      </c>
      <c r="AM48" s="50">
        <v>943.04955889999997</v>
      </c>
      <c r="AN48" s="50">
        <v>943.26834858999996</v>
      </c>
      <c r="AO48" s="50">
        <v>931.43464875999996</v>
      </c>
      <c r="AP48" s="50">
        <v>942.37639374000003</v>
      </c>
      <c r="AQ48" s="50">
        <v>948.61492668000005</v>
      </c>
      <c r="AR48" s="50">
        <v>955.87596450000001</v>
      </c>
      <c r="AS48" s="50">
        <v>949.85977435999996</v>
      </c>
      <c r="AT48" s="50">
        <v>936.72486518999995</v>
      </c>
      <c r="AU48" s="50">
        <v>937.55352292999999</v>
      </c>
      <c r="AV48" s="50">
        <v>932.27351379000004</v>
      </c>
      <c r="AW48" s="50">
        <v>937.65668255000003</v>
      </c>
      <c r="AX48" s="50">
        <v>933.55998469999997</v>
      </c>
      <c r="AY48" s="50">
        <v>915.51128234999999</v>
      </c>
      <c r="AZ48" s="50">
        <v>915.78578063999998</v>
      </c>
      <c r="BA48" s="50">
        <v>917.22105834000001</v>
      </c>
      <c r="BB48" s="50">
        <v>920.47717666000005</v>
      </c>
      <c r="BC48" s="50">
        <v>922.61415896000005</v>
      </c>
      <c r="BD48" s="50">
        <v>928.82169218000001</v>
      </c>
      <c r="BE48" s="50">
        <v>918.08232588999999</v>
      </c>
      <c r="BF48" s="50">
        <v>899.64123075999998</v>
      </c>
      <c r="BG48" s="50">
        <v>897.06514288999995</v>
      </c>
      <c r="BH48" s="50">
        <v>901.98634433999996</v>
      </c>
      <c r="BI48" s="50">
        <v>916.62709860999996</v>
      </c>
      <c r="BJ48" s="50">
        <v>911.18935921000002</v>
      </c>
      <c r="BK48" s="50">
        <v>886.86623917999998</v>
      </c>
      <c r="BL48" s="50">
        <v>893.42428372999996</v>
      </c>
      <c r="BM48" s="50">
        <v>884.72791849999999</v>
      </c>
      <c r="BN48" s="50">
        <v>892.48255448999998</v>
      </c>
      <c r="BO48" s="50">
        <v>889.58185578999996</v>
      </c>
      <c r="BP48" s="50">
        <v>899.40091037000002</v>
      </c>
      <c r="BQ48" s="50">
        <v>892.82662584000002</v>
      </c>
      <c r="BR48" s="50">
        <v>883.51476509999998</v>
      </c>
      <c r="BS48" s="50">
        <v>873.06562234</v>
      </c>
      <c r="BT48" s="50">
        <v>873.36667836000004</v>
      </c>
      <c r="BU48" s="50">
        <v>888.94550115000004</v>
      </c>
      <c r="BV48" s="50">
        <v>889.16765056999998</v>
      </c>
      <c r="BW48" s="50">
        <v>873.14078443999995</v>
      </c>
      <c r="BX48" s="50">
        <v>877.91651358000001</v>
      </c>
      <c r="BY48" s="50">
        <v>863.17390786999999</v>
      </c>
      <c r="BZ48" s="50">
        <v>873.26663365000002</v>
      </c>
      <c r="CA48" s="50">
        <v>882.08698967999999</v>
      </c>
      <c r="CB48" s="50">
        <v>894.84354446999998</v>
      </c>
      <c r="CC48" s="50">
        <v>898.34443537000004</v>
      </c>
      <c r="CD48" s="50">
        <v>887.81157045999998</v>
      </c>
      <c r="CE48" s="50">
        <v>880.43142836000004</v>
      </c>
      <c r="CF48" s="50">
        <v>881.46334889000002</v>
      </c>
      <c r="CG48" s="50">
        <v>896.98230573000001</v>
      </c>
      <c r="CH48" s="50">
        <v>893.48989958000004</v>
      </c>
      <c r="CI48" s="50">
        <v>854.40678931000002</v>
      </c>
      <c r="CJ48" s="50">
        <v>866.19443364999995</v>
      </c>
      <c r="CK48" s="50">
        <v>857.33783722999999</v>
      </c>
      <c r="CL48" s="50">
        <v>870.70023203000005</v>
      </c>
      <c r="CM48" s="50">
        <v>879.22378486000002</v>
      </c>
      <c r="CN48" s="50">
        <v>885.21637866000003</v>
      </c>
      <c r="CO48" s="50">
        <v>884.89740675999997</v>
      </c>
      <c r="CP48" s="50">
        <v>879.50641939000002</v>
      </c>
      <c r="CQ48" s="50">
        <v>865.22086482999998</v>
      </c>
      <c r="CR48" s="50">
        <v>871.72387200000003</v>
      </c>
      <c r="CS48" s="50">
        <v>880.75144250999995</v>
      </c>
      <c r="CT48" s="50">
        <v>868.79279842999995</v>
      </c>
      <c r="CU48" s="50">
        <v>844.32248226000002</v>
      </c>
      <c r="CV48" s="50">
        <v>859.00508301000002</v>
      </c>
      <c r="CW48" s="50">
        <v>854.60650618</v>
      </c>
      <c r="CX48" s="50">
        <v>844.95864116999996</v>
      </c>
      <c r="CY48" s="50">
        <v>813.11119266000003</v>
      </c>
      <c r="CZ48" s="50">
        <v>830.19898536000005</v>
      </c>
      <c r="DA48" s="50">
        <v>826.05107826999995</v>
      </c>
      <c r="DB48" s="50">
        <v>840.31523557000003</v>
      </c>
      <c r="DC48" s="50">
        <v>846.23230613999999</v>
      </c>
      <c r="DD48" s="50">
        <v>852.83728901999996</v>
      </c>
      <c r="DE48" s="50">
        <v>854.60166813000001</v>
      </c>
      <c r="DF48" s="50">
        <v>852.12422203999995</v>
      </c>
      <c r="DG48" s="50">
        <v>790.73287395</v>
      </c>
      <c r="DH48" s="50">
        <v>785.15801993000002</v>
      </c>
      <c r="DI48" s="50">
        <v>771.58787275999998</v>
      </c>
      <c r="DJ48" s="50">
        <v>782.55921491000004</v>
      </c>
      <c r="DK48" s="50">
        <v>768.57848233000004</v>
      </c>
      <c r="DL48" s="50">
        <v>770.37031865999995</v>
      </c>
      <c r="DM48" s="50">
        <v>780.21290869999996</v>
      </c>
      <c r="DN48" s="50">
        <v>784.05941977999998</v>
      </c>
      <c r="DO48" s="50">
        <v>794.97150976</v>
      </c>
      <c r="DP48" s="50">
        <v>781.37498876999996</v>
      </c>
      <c r="DQ48" s="50">
        <v>782.30722400000002</v>
      </c>
      <c r="DR48" s="50">
        <v>784.20179911000002</v>
      </c>
      <c r="DS48" s="50">
        <v>753.87155835999999</v>
      </c>
      <c r="DT48" s="50">
        <v>763.00760678999995</v>
      </c>
      <c r="DU48" s="50">
        <v>759.81600403000004</v>
      </c>
      <c r="DV48" s="50">
        <v>779.74427250999997</v>
      </c>
      <c r="DW48" s="50">
        <v>786.22607636999999</v>
      </c>
      <c r="DX48" s="50">
        <v>797.35222251000005</v>
      </c>
      <c r="DY48" s="50">
        <v>799.59599437999998</v>
      </c>
      <c r="DZ48" s="50">
        <v>802.54495660999999</v>
      </c>
      <c r="EA48" s="50">
        <v>809.82249967999996</v>
      </c>
      <c r="EB48" s="50">
        <v>807.73798640999996</v>
      </c>
      <c r="EC48" s="50">
        <v>814.76549129</v>
      </c>
      <c r="ED48" s="50">
        <v>813.58678678000001</v>
      </c>
      <c r="EE48" s="50">
        <v>732.26239383999996</v>
      </c>
      <c r="EF48" s="50">
        <v>729.78258933999996</v>
      </c>
      <c r="EG48" s="50">
        <v>727.34890895000001</v>
      </c>
      <c r="EH48" s="50">
        <v>746.53273332000003</v>
      </c>
      <c r="EI48" s="50">
        <v>742.91919013999996</v>
      </c>
      <c r="EJ48" s="50">
        <v>753.05633709999995</v>
      </c>
      <c r="EK48" s="50">
        <v>740.58000042000003</v>
      </c>
      <c r="EL48" s="50">
        <v>740.90319436000004</v>
      </c>
      <c r="EM48" s="50">
        <v>750.89259612000001</v>
      </c>
      <c r="EN48" s="50">
        <v>751.15948029000003</v>
      </c>
      <c r="EO48" s="50">
        <v>760.79124406999995</v>
      </c>
      <c r="EP48" s="50">
        <v>766.40021416000002</v>
      </c>
      <c r="EQ48" s="50">
        <v>720.97178875999998</v>
      </c>
      <c r="ER48">
        <v>732.9</v>
      </c>
      <c r="ES48" s="50">
        <v>731.50430487999995</v>
      </c>
      <c r="ET48" s="50">
        <v>735.30075096999997</v>
      </c>
      <c r="EU48" s="50">
        <v>738.71168022999996</v>
      </c>
      <c r="EV48">
        <v>749.7</v>
      </c>
      <c r="EW48" s="50">
        <v>726.53765428999998</v>
      </c>
      <c r="EX48" s="50">
        <v>708.06884441</v>
      </c>
      <c r="EY48" s="50">
        <v>715.04057591000003</v>
      </c>
      <c r="EZ48" s="50">
        <v>717.82044026999995</v>
      </c>
      <c r="FA48" s="50">
        <v>719.33944465000002</v>
      </c>
      <c r="FB48" s="50">
        <v>720.43093497999996</v>
      </c>
      <c r="FC48" s="50">
        <v>681.55610048999995</v>
      </c>
      <c r="FD48" s="50">
        <v>689.47505175000003</v>
      </c>
      <c r="FE48" s="50">
        <v>681.86372958000004</v>
      </c>
      <c r="FF48" s="50">
        <v>696.92818843999999</v>
      </c>
      <c r="FG48" s="50">
        <v>689.93259367999997</v>
      </c>
      <c r="FH48" s="50">
        <v>684.96222594999995</v>
      </c>
      <c r="FI48" s="50">
        <v>678.91496482000002</v>
      </c>
      <c r="FJ48" s="50">
        <v>685.24339880000002</v>
      </c>
      <c r="FK48" s="50">
        <v>696.89018544999999</v>
      </c>
      <c r="FL48" s="50">
        <v>706.30307278999999</v>
      </c>
      <c r="FM48" s="50">
        <v>718.56605462000005</v>
      </c>
      <c r="FN48" s="50">
        <v>729.90428815999996</v>
      </c>
      <c r="FO48" s="50">
        <v>694.08762509999997</v>
      </c>
      <c r="FP48" s="50">
        <v>709.48517761999994</v>
      </c>
      <c r="FQ48" s="50">
        <v>641.35263581000004</v>
      </c>
      <c r="FR48" s="50">
        <v>655.65875158999995</v>
      </c>
      <c r="FS48" s="50">
        <v>660.96069423999995</v>
      </c>
      <c r="FT48" s="50">
        <v>657.82961925999996</v>
      </c>
    </row>
    <row r="49" spans="2:176" ht="23.25" customHeight="1" x14ac:dyDescent="0.2">
      <c r="B49" t="s">
        <v>1445</v>
      </c>
      <c r="C49" s="50">
        <v>523.56615585999998</v>
      </c>
      <c r="D49" s="50">
        <v>521.32994552000002</v>
      </c>
      <c r="E49" s="50">
        <v>514.16555229999994</v>
      </c>
      <c r="F49" s="50">
        <v>434.11006001999999</v>
      </c>
      <c r="G49" s="50">
        <v>510.21132115</v>
      </c>
      <c r="H49" s="50">
        <v>510.03023796000002</v>
      </c>
      <c r="I49" s="50">
        <v>507.46751269999999</v>
      </c>
      <c r="J49" s="50">
        <v>502.85420639</v>
      </c>
      <c r="K49" s="50">
        <v>496.73741493</v>
      </c>
      <c r="L49" s="50">
        <v>494.10741123000003</v>
      </c>
      <c r="M49" s="50">
        <v>494.11085480999998</v>
      </c>
      <c r="N49" s="50">
        <v>493.90315521999997</v>
      </c>
      <c r="O49" s="50">
        <v>499.88719431999999</v>
      </c>
      <c r="P49" s="50">
        <v>494.04104207</v>
      </c>
      <c r="Q49" s="50">
        <v>487.61743111999999</v>
      </c>
      <c r="R49" s="50">
        <v>489.19323761999999</v>
      </c>
      <c r="S49" s="50">
        <v>487.76551208000001</v>
      </c>
      <c r="T49" s="50">
        <v>495.16243710999998</v>
      </c>
      <c r="U49" s="50">
        <v>495.85620062999999</v>
      </c>
      <c r="V49" s="50">
        <v>494.70472608</v>
      </c>
      <c r="W49" s="50">
        <v>491.05678889000001</v>
      </c>
      <c r="X49" s="50">
        <v>490.07478343999998</v>
      </c>
      <c r="Y49" s="50">
        <v>490.11244498000002</v>
      </c>
      <c r="Z49" s="50">
        <v>486.99334255000002</v>
      </c>
      <c r="AA49" s="50">
        <v>485.80505700999998</v>
      </c>
      <c r="AB49" s="50">
        <v>481.02986735000002</v>
      </c>
      <c r="AC49" s="50">
        <v>473.19798723000002</v>
      </c>
      <c r="AD49" s="50">
        <v>477.41186090000002</v>
      </c>
      <c r="AE49" s="50">
        <v>480.40690992999998</v>
      </c>
      <c r="AF49" s="50">
        <v>482.33540089000002</v>
      </c>
      <c r="AG49" s="50">
        <v>481.30106910000001</v>
      </c>
      <c r="AH49" s="50">
        <v>479.80270991999998</v>
      </c>
      <c r="AI49" s="50">
        <v>475.39495813000002</v>
      </c>
      <c r="AJ49" s="50">
        <v>476.61382630000003</v>
      </c>
      <c r="AK49" s="50">
        <v>476.89021538999998</v>
      </c>
      <c r="AL49" s="50">
        <v>482.76568229999998</v>
      </c>
      <c r="AM49" s="50">
        <v>487.53416815999998</v>
      </c>
      <c r="AN49" s="50">
        <v>485.91446257000001</v>
      </c>
      <c r="AO49" s="50">
        <v>477.70480298000001</v>
      </c>
      <c r="AP49" s="50">
        <v>482.14566459999998</v>
      </c>
      <c r="AQ49" s="50">
        <v>482.85227691</v>
      </c>
      <c r="AR49" s="50">
        <v>483.35647573</v>
      </c>
      <c r="AS49" s="50">
        <v>481.83602244000002</v>
      </c>
      <c r="AT49" s="50">
        <v>478.83083366</v>
      </c>
      <c r="AU49" s="50">
        <v>472.69120370000002</v>
      </c>
      <c r="AV49" s="50">
        <v>473.39099591000002</v>
      </c>
      <c r="AW49" s="50">
        <v>476.82306826000001</v>
      </c>
      <c r="AX49" s="50">
        <v>473.86860856999999</v>
      </c>
      <c r="AY49" s="50">
        <v>474.66999634000001</v>
      </c>
      <c r="AZ49" s="50">
        <v>468.66540624999999</v>
      </c>
      <c r="BA49" s="50">
        <v>460.81081001000001</v>
      </c>
      <c r="BB49" s="50">
        <v>459.90493895999998</v>
      </c>
      <c r="BC49" s="50">
        <v>460.83309667999998</v>
      </c>
      <c r="BD49" s="50">
        <v>460.49843779000003</v>
      </c>
      <c r="BE49" s="50">
        <v>471.99742184000002</v>
      </c>
      <c r="BF49" s="50">
        <v>473.00033781000002</v>
      </c>
      <c r="BG49" s="50">
        <v>472.34491465000002</v>
      </c>
      <c r="BH49" s="50">
        <v>469.96145074999998</v>
      </c>
      <c r="BI49" s="50">
        <v>468.99916916000001</v>
      </c>
      <c r="BJ49" s="50">
        <v>466.24859888999998</v>
      </c>
      <c r="BK49" s="50">
        <v>463.45533003000003</v>
      </c>
      <c r="BL49" s="50">
        <v>456.60414694000002</v>
      </c>
      <c r="BM49" s="50">
        <v>447.17581942999999</v>
      </c>
      <c r="BN49" s="50">
        <v>447.76124035999999</v>
      </c>
      <c r="BO49" s="50">
        <v>448.75453834000001</v>
      </c>
      <c r="BP49" s="50">
        <v>460.41267499000003</v>
      </c>
      <c r="BQ49" s="50">
        <v>462.58109292</v>
      </c>
      <c r="BR49" s="50">
        <v>461.19559085999998</v>
      </c>
      <c r="BS49" s="50">
        <v>460.36100268000001</v>
      </c>
      <c r="BT49" s="50">
        <v>459.04001248999998</v>
      </c>
      <c r="BU49" s="50">
        <v>459.89403206999998</v>
      </c>
      <c r="BV49" s="50">
        <v>458.94467319</v>
      </c>
      <c r="BW49" s="50">
        <v>457.74370098999998</v>
      </c>
      <c r="BX49" s="50">
        <v>450.05634199999997</v>
      </c>
      <c r="BY49" s="50">
        <v>437.61916646999998</v>
      </c>
      <c r="BZ49" s="50">
        <v>435.27237943</v>
      </c>
      <c r="CA49" s="50">
        <v>437.82129362000001</v>
      </c>
      <c r="CB49" s="50">
        <v>449.91960431000001</v>
      </c>
      <c r="CC49" s="50">
        <v>469.01596095999997</v>
      </c>
      <c r="CD49" s="50">
        <v>468.25244494999998</v>
      </c>
      <c r="CE49" s="50">
        <v>468.40065119000002</v>
      </c>
      <c r="CF49" s="50">
        <v>466.22957179000002</v>
      </c>
      <c r="CG49" s="50">
        <v>468.03805557999999</v>
      </c>
      <c r="CH49" s="50">
        <v>469.66499706000002</v>
      </c>
      <c r="CI49" s="50">
        <v>473.45354041000002</v>
      </c>
      <c r="CJ49" s="50">
        <v>469.02472412999998</v>
      </c>
      <c r="CK49" s="50">
        <v>462.08724488000001</v>
      </c>
      <c r="CL49" s="50">
        <v>474.35979158999999</v>
      </c>
      <c r="CM49" s="50">
        <v>477.17950007000002</v>
      </c>
      <c r="CN49" s="50">
        <v>478.31434273000002</v>
      </c>
      <c r="CO49" s="50">
        <v>477.69586225</v>
      </c>
      <c r="CP49" s="50">
        <v>484.95815014999999</v>
      </c>
      <c r="CQ49" s="50">
        <v>481.29199366</v>
      </c>
      <c r="CR49" s="50">
        <v>481.78429445</v>
      </c>
      <c r="CS49" s="50">
        <v>487.97841821999998</v>
      </c>
      <c r="CT49" s="50">
        <v>491.46441579999998</v>
      </c>
      <c r="CU49" s="50">
        <v>500.66085654</v>
      </c>
      <c r="CV49" s="50">
        <v>501.01805768999998</v>
      </c>
      <c r="CW49" s="50">
        <v>495.5521933</v>
      </c>
      <c r="CX49" s="50">
        <v>484.47816734000003</v>
      </c>
      <c r="CY49" s="50">
        <v>467.88690835</v>
      </c>
      <c r="CZ49" s="50">
        <v>470.66595864999999</v>
      </c>
      <c r="DA49" s="50">
        <v>473.99967461</v>
      </c>
      <c r="DB49" s="50">
        <v>476.01877947999998</v>
      </c>
      <c r="DC49" s="50">
        <v>474.42939727999999</v>
      </c>
      <c r="DD49" s="50">
        <v>477.79913577999997</v>
      </c>
      <c r="DE49" s="50">
        <v>478.44777305000002</v>
      </c>
      <c r="DF49" s="50">
        <v>479.65183625999998</v>
      </c>
      <c r="DG49" s="50">
        <v>472.34776072</v>
      </c>
      <c r="DH49" s="50">
        <v>460.41568604999998</v>
      </c>
      <c r="DI49" s="50">
        <v>451.39200022</v>
      </c>
      <c r="DJ49" s="50">
        <v>448.79418106000003</v>
      </c>
      <c r="DK49" s="50">
        <v>443.10569837999998</v>
      </c>
      <c r="DL49" s="50">
        <v>440.54354208000001</v>
      </c>
      <c r="DM49" s="50">
        <v>439.94436739000002</v>
      </c>
      <c r="DN49" s="50">
        <v>436.04292421999997</v>
      </c>
      <c r="DO49" s="50">
        <v>430.07751141</v>
      </c>
      <c r="DP49" s="50">
        <v>424.54121106999997</v>
      </c>
      <c r="DQ49" s="50">
        <v>421.89941544999999</v>
      </c>
      <c r="DR49" s="50">
        <v>420.45644126000002</v>
      </c>
      <c r="DS49" s="50">
        <v>417.59927216</v>
      </c>
      <c r="DT49" s="50">
        <v>348.86177519</v>
      </c>
      <c r="DU49" s="50">
        <v>343.94001992</v>
      </c>
      <c r="DV49" s="50">
        <v>344.68246278999999</v>
      </c>
      <c r="DW49" s="50">
        <v>346.98165850999999</v>
      </c>
      <c r="DX49" s="50">
        <v>351.11602033000003</v>
      </c>
      <c r="DY49" s="50">
        <v>352.60517139000001</v>
      </c>
      <c r="DZ49" s="50">
        <v>352.52740709</v>
      </c>
      <c r="EA49" s="50">
        <v>350.70516061000001</v>
      </c>
      <c r="EB49" s="50">
        <v>385.36050820000003</v>
      </c>
      <c r="EC49" s="50">
        <v>386.59554063000002</v>
      </c>
      <c r="ED49" s="50">
        <v>389.78609525000002</v>
      </c>
      <c r="EE49" s="50">
        <v>382.25610706999998</v>
      </c>
      <c r="EF49" s="50">
        <v>377.63919413999997</v>
      </c>
      <c r="EG49" s="50">
        <v>372.25536609</v>
      </c>
      <c r="EH49" s="50">
        <v>373.46854144999998</v>
      </c>
      <c r="EI49" s="50">
        <v>373.5929246</v>
      </c>
      <c r="EJ49" s="50">
        <v>375.32595567999999</v>
      </c>
      <c r="EK49" s="50">
        <v>376.07911732000002</v>
      </c>
      <c r="EL49" s="50">
        <v>375.35749838999999</v>
      </c>
      <c r="EM49" s="50">
        <v>374.23700901000001</v>
      </c>
      <c r="EN49" s="50">
        <v>374.14007707000002</v>
      </c>
      <c r="EO49" s="50">
        <v>378.02090399999997</v>
      </c>
      <c r="EP49" s="50">
        <v>385.17164730000002</v>
      </c>
      <c r="EQ49" s="50">
        <v>384.93068735000003</v>
      </c>
      <c r="ER49">
        <v>380.2</v>
      </c>
      <c r="ES49" s="50">
        <v>378.0285073</v>
      </c>
      <c r="ET49" s="50">
        <v>381.70587509000001</v>
      </c>
      <c r="EU49" s="50">
        <v>383.49140304999997</v>
      </c>
      <c r="EV49">
        <v>368</v>
      </c>
      <c r="EW49" s="50">
        <v>366.89059103</v>
      </c>
      <c r="EX49" s="50">
        <v>368.88516741000001</v>
      </c>
      <c r="EY49" s="50">
        <v>366.63739265999999</v>
      </c>
      <c r="EZ49" s="50">
        <v>368.03981131</v>
      </c>
      <c r="FA49" s="50">
        <v>535.43200465999996</v>
      </c>
      <c r="FB49" s="50">
        <v>542.21381143999997</v>
      </c>
      <c r="FC49" s="50">
        <v>546.20643141000005</v>
      </c>
      <c r="FD49" s="50">
        <v>533.65917374000003</v>
      </c>
      <c r="FE49" s="50">
        <v>523.37263783000003</v>
      </c>
      <c r="FF49" s="50">
        <v>524.9569391</v>
      </c>
      <c r="FG49" s="50">
        <v>528.57196907000002</v>
      </c>
      <c r="FH49" s="50">
        <v>531.15154804999997</v>
      </c>
      <c r="FI49" s="50">
        <v>529.7732287</v>
      </c>
      <c r="FJ49" s="50">
        <v>528.62570489999996</v>
      </c>
      <c r="FK49" s="50">
        <v>522.65110215000004</v>
      </c>
      <c r="FL49" s="50">
        <v>525.82431568000004</v>
      </c>
      <c r="FM49" s="50">
        <v>534.00780870999995</v>
      </c>
      <c r="FN49" s="50">
        <v>541.85431497000002</v>
      </c>
      <c r="FO49" s="50">
        <v>546.63931879999996</v>
      </c>
      <c r="FP49" s="50">
        <v>536.01174031999994</v>
      </c>
      <c r="FQ49" s="50">
        <v>597.21655644999998</v>
      </c>
      <c r="FR49" s="50">
        <v>604.33493999999996</v>
      </c>
      <c r="FS49" s="50">
        <v>607.69018851999999</v>
      </c>
      <c r="FT49" s="50">
        <v>608.90784063000001</v>
      </c>
    </row>
    <row r="50" spans="2:176" ht="23.25" customHeight="1" x14ac:dyDescent="0.2">
      <c r="B50" t="s">
        <v>1446</v>
      </c>
      <c r="C50" s="50">
        <v>47.651115400000002</v>
      </c>
      <c r="D50" s="50">
        <v>50.302824029999996</v>
      </c>
      <c r="E50" s="50">
        <v>52.54438639</v>
      </c>
      <c r="F50" s="50">
        <v>49.371779400000001</v>
      </c>
      <c r="G50" s="50">
        <v>54.657382470000002</v>
      </c>
      <c r="H50" s="50">
        <v>55.550563760000003</v>
      </c>
      <c r="I50" s="50">
        <v>54.61368229</v>
      </c>
      <c r="J50" s="50">
        <v>52.395902790000001</v>
      </c>
      <c r="K50" s="50">
        <v>50.281384060000001</v>
      </c>
      <c r="L50" s="50">
        <v>50.337125239999999</v>
      </c>
      <c r="M50" s="50">
        <v>49.963236620000004</v>
      </c>
      <c r="N50" s="50">
        <v>50.027332199999996</v>
      </c>
      <c r="O50" s="50">
        <v>48.127815140000003</v>
      </c>
      <c r="P50" s="50">
        <v>49.116357819999998</v>
      </c>
      <c r="Q50" s="50">
        <v>50.455796769999999</v>
      </c>
      <c r="R50" s="50">
        <v>49.97391073</v>
      </c>
      <c r="S50" s="50">
        <v>50.732833399999997</v>
      </c>
      <c r="T50" s="50">
        <v>49.204125339999997</v>
      </c>
      <c r="U50" s="50">
        <v>47.714069010000003</v>
      </c>
      <c r="V50" s="50">
        <v>45.260913700000003</v>
      </c>
      <c r="W50" s="50">
        <v>42.985825060000003</v>
      </c>
      <c r="X50" s="50">
        <v>43.433512690000001</v>
      </c>
      <c r="Y50" s="50">
        <v>41.353407050000001</v>
      </c>
      <c r="Z50" s="50">
        <v>41.212480280000001</v>
      </c>
      <c r="AA50" s="50">
        <v>41.356588389999999</v>
      </c>
      <c r="AB50" s="50">
        <v>42.122006419999998</v>
      </c>
      <c r="AC50" s="50">
        <v>43.033166950000002</v>
      </c>
      <c r="AD50" s="50">
        <v>43.814288949999998</v>
      </c>
      <c r="AE50" s="50">
        <v>44.804325300000002</v>
      </c>
      <c r="AF50" s="50">
        <v>44.316050799999999</v>
      </c>
      <c r="AG50" s="50">
        <v>42.326189100000001</v>
      </c>
      <c r="AH50" s="50">
        <v>40.542393609999998</v>
      </c>
      <c r="AI50" s="50">
        <v>38.874801310000002</v>
      </c>
      <c r="AJ50" s="50">
        <v>39.429044009999998</v>
      </c>
      <c r="AK50" s="50">
        <v>39.907096860000003</v>
      </c>
      <c r="AL50" s="50">
        <v>41.187510199999998</v>
      </c>
      <c r="AM50" s="50">
        <v>40.745392889999998</v>
      </c>
      <c r="AN50" s="50">
        <v>42.01432621</v>
      </c>
      <c r="AO50" s="50">
        <v>42.537143</v>
      </c>
      <c r="AP50" s="50">
        <v>43.119298870000002</v>
      </c>
      <c r="AQ50" s="50">
        <v>44.005807609999998</v>
      </c>
      <c r="AR50" s="50">
        <v>43.478167569999997</v>
      </c>
      <c r="AS50" s="50">
        <v>41.147060320000001</v>
      </c>
      <c r="AT50" s="50">
        <v>38.927250649999998</v>
      </c>
      <c r="AU50" s="50">
        <v>37.637869420000001</v>
      </c>
      <c r="AV50" s="50">
        <v>37.795525499999997</v>
      </c>
      <c r="AW50" s="50">
        <v>37.621164200000003</v>
      </c>
      <c r="AX50" s="50">
        <v>36.985910109999999</v>
      </c>
      <c r="AY50" s="50">
        <v>37.629259619999999</v>
      </c>
      <c r="AZ50" s="50">
        <v>38.313757150000001</v>
      </c>
      <c r="BA50" s="50">
        <v>40.0980147</v>
      </c>
      <c r="BB50" s="50">
        <v>41.239525149999999</v>
      </c>
      <c r="BC50" s="50">
        <v>40.56221841</v>
      </c>
      <c r="BD50" s="50">
        <v>39.586767819999999</v>
      </c>
      <c r="BE50" s="50">
        <v>38.782035989999997</v>
      </c>
      <c r="BF50" s="50">
        <v>36.299859949999998</v>
      </c>
      <c r="BG50" s="50">
        <v>34.750222979999997</v>
      </c>
      <c r="BH50" s="50">
        <v>34.716802819999998</v>
      </c>
      <c r="BI50" s="50">
        <v>35.234076389999998</v>
      </c>
      <c r="BJ50" s="50">
        <v>35.576769890000001</v>
      </c>
      <c r="BK50" s="50">
        <v>36.069692949999997</v>
      </c>
      <c r="BL50" s="50">
        <v>37.802211560000003</v>
      </c>
      <c r="BM50" s="50">
        <v>38.888698900000001</v>
      </c>
      <c r="BN50" s="50">
        <v>39.05546554</v>
      </c>
      <c r="BO50" s="50">
        <v>39.48040099</v>
      </c>
      <c r="BP50" s="50">
        <v>38.464421139999999</v>
      </c>
      <c r="BQ50" s="50">
        <v>37.755069020000001</v>
      </c>
      <c r="BR50" s="50">
        <v>35.17372314</v>
      </c>
      <c r="BS50" s="50">
        <v>33.74873118</v>
      </c>
      <c r="BT50" s="50">
        <v>34.078293180000003</v>
      </c>
      <c r="BU50" s="50">
        <v>34.244562930000001</v>
      </c>
      <c r="BV50" s="50">
        <v>34.368097220000003</v>
      </c>
      <c r="BW50" s="50">
        <v>35.785325460000003</v>
      </c>
      <c r="BX50" s="50">
        <v>37.144571489999997</v>
      </c>
      <c r="BY50" s="50">
        <v>37.376173690000002</v>
      </c>
      <c r="BZ50" s="50">
        <v>39.315859519999997</v>
      </c>
      <c r="CA50" s="50">
        <v>38.849369119999999</v>
      </c>
      <c r="CB50" s="50">
        <v>39.509906340000001</v>
      </c>
      <c r="CC50" s="50">
        <v>38.82046364</v>
      </c>
      <c r="CD50" s="50">
        <v>36.51840009</v>
      </c>
      <c r="CE50" s="50">
        <v>35.068216649999997</v>
      </c>
      <c r="CF50" s="50">
        <v>36.801625919999999</v>
      </c>
      <c r="CG50" s="50">
        <v>37.707458379999998</v>
      </c>
      <c r="CH50" s="50">
        <v>37.8389551</v>
      </c>
      <c r="CI50" s="50">
        <v>38.356162140000002</v>
      </c>
      <c r="CJ50" s="50">
        <v>40.130789630000002</v>
      </c>
      <c r="CK50" s="50">
        <v>41.235059380000003</v>
      </c>
      <c r="CL50" s="50">
        <v>41.815075649999997</v>
      </c>
      <c r="CM50" s="50">
        <v>42.968516450000003</v>
      </c>
      <c r="CN50" s="50">
        <v>41.981635850000004</v>
      </c>
      <c r="CO50" s="50">
        <v>41.846286020000001</v>
      </c>
      <c r="CP50" s="50">
        <v>39.526683830000003</v>
      </c>
      <c r="CQ50" s="50">
        <v>38.727029870000003</v>
      </c>
      <c r="CR50" s="50">
        <v>38.376992850000001</v>
      </c>
      <c r="CS50" s="50">
        <v>39.184800490000001</v>
      </c>
      <c r="CT50" s="50">
        <v>39.166916790000002</v>
      </c>
      <c r="CU50" s="50">
        <v>40.569942560000001</v>
      </c>
      <c r="CV50" s="50">
        <v>41.480496430000002</v>
      </c>
      <c r="CW50" s="50">
        <v>42.020521870000003</v>
      </c>
      <c r="CX50" s="50">
        <v>41.846967800000002</v>
      </c>
      <c r="CY50" s="50">
        <v>40.627138639999998</v>
      </c>
      <c r="CZ50" s="50">
        <v>40.871878240000001</v>
      </c>
      <c r="DA50" s="50">
        <v>38.58900208</v>
      </c>
      <c r="DB50" s="50">
        <v>35.780039250000002</v>
      </c>
      <c r="DC50" s="50">
        <v>34.625074169999998</v>
      </c>
      <c r="DD50" s="50">
        <v>35.719157389999999</v>
      </c>
      <c r="DE50" s="50">
        <v>35.423779430000003</v>
      </c>
      <c r="DF50" s="50">
        <v>34.14647257</v>
      </c>
      <c r="DG50" s="50">
        <v>33.22974378</v>
      </c>
      <c r="DH50" s="50">
        <v>34.280812230000002</v>
      </c>
      <c r="DI50" s="50">
        <v>33.245016190000001</v>
      </c>
      <c r="DJ50" s="50">
        <v>33.220355009999999</v>
      </c>
      <c r="DK50" s="50">
        <v>34.08581161</v>
      </c>
      <c r="DL50" s="50">
        <v>32.989776489999997</v>
      </c>
      <c r="DM50" s="50">
        <v>31.67180106</v>
      </c>
      <c r="DN50" s="50">
        <v>28.91305667</v>
      </c>
      <c r="DO50" s="50">
        <v>28.49263736</v>
      </c>
      <c r="DP50" s="50">
        <v>29.47299289</v>
      </c>
      <c r="DQ50" s="50">
        <v>29.786695609999999</v>
      </c>
      <c r="DR50" s="50">
        <v>29.238699400000002</v>
      </c>
      <c r="DS50" s="50">
        <v>29.870780870000001</v>
      </c>
      <c r="DT50" s="50">
        <v>31.185080790000001</v>
      </c>
      <c r="DU50" s="50">
        <v>32.179767239999997</v>
      </c>
      <c r="DV50" s="50">
        <v>30.46535025</v>
      </c>
      <c r="DW50" s="50">
        <v>32.365923680000002</v>
      </c>
      <c r="DX50" s="50">
        <v>33.253967150000001</v>
      </c>
      <c r="DY50" s="50">
        <v>32.45484038</v>
      </c>
      <c r="DZ50" s="50">
        <v>30.846494400000001</v>
      </c>
      <c r="EA50" s="50">
        <v>30.314587119999999</v>
      </c>
      <c r="EB50" s="50">
        <v>30.471676080000002</v>
      </c>
      <c r="EC50" s="50">
        <v>31.58566811</v>
      </c>
      <c r="ED50" s="50">
        <v>31.82596131</v>
      </c>
      <c r="EE50" s="50">
        <v>32.477429149999999</v>
      </c>
      <c r="EF50" s="50">
        <v>32.342497059999999</v>
      </c>
      <c r="EG50" s="50">
        <v>32.49564238</v>
      </c>
      <c r="EH50" s="50">
        <v>33.888077580000001</v>
      </c>
      <c r="EI50" s="50">
        <v>34.541297970000002</v>
      </c>
      <c r="EJ50" s="50">
        <v>35.092341930000003</v>
      </c>
      <c r="EK50" s="50">
        <v>34.7413867</v>
      </c>
      <c r="EL50" s="50">
        <v>33.383695690000003</v>
      </c>
      <c r="EM50" s="50">
        <v>33.180360520000001</v>
      </c>
      <c r="EN50" s="50">
        <v>34.329129799999997</v>
      </c>
      <c r="EO50" s="50">
        <v>34.99152849</v>
      </c>
      <c r="EP50" s="50">
        <v>35.43907007</v>
      </c>
      <c r="EQ50" s="50">
        <v>34.783242199999997</v>
      </c>
      <c r="ER50">
        <v>37.4</v>
      </c>
      <c r="ES50" s="50">
        <v>37.425213960000001</v>
      </c>
      <c r="ET50" s="50">
        <v>39.170199709999999</v>
      </c>
      <c r="EU50" s="50">
        <v>42.432598949999999</v>
      </c>
      <c r="EV50">
        <v>43.2</v>
      </c>
      <c r="EW50" s="50">
        <v>41.384151760000002</v>
      </c>
      <c r="EX50" s="50">
        <v>39.749561530000001</v>
      </c>
      <c r="EY50" s="50">
        <v>38.690475730000003</v>
      </c>
      <c r="EZ50" s="50">
        <v>38.059934929999997</v>
      </c>
      <c r="FA50" s="50">
        <v>39.984347790000001</v>
      </c>
      <c r="FB50" s="50">
        <v>39.725775669999997</v>
      </c>
      <c r="FC50" s="50">
        <v>40.663602109999999</v>
      </c>
      <c r="FD50" s="50">
        <v>42.60432248</v>
      </c>
      <c r="FE50" s="50">
        <v>44.619788659999998</v>
      </c>
      <c r="FF50" s="50">
        <v>46.71736473</v>
      </c>
      <c r="FG50" s="50">
        <v>47.5510989</v>
      </c>
      <c r="FH50" s="50">
        <v>45.294018860000001</v>
      </c>
      <c r="FI50" s="50">
        <v>44.22259038</v>
      </c>
      <c r="FJ50" s="50">
        <v>43.312024399999999</v>
      </c>
      <c r="FK50" s="50">
        <v>43.113035770000003</v>
      </c>
      <c r="FL50" s="50">
        <v>44.957716820000002</v>
      </c>
      <c r="FM50" s="50">
        <v>43.61772113</v>
      </c>
      <c r="FN50" s="50">
        <v>44.705805310000002</v>
      </c>
      <c r="FO50" s="50">
        <v>45.26433763</v>
      </c>
      <c r="FP50" s="50">
        <v>46.319362210000001</v>
      </c>
      <c r="FQ50" s="50">
        <v>47.316970019999999</v>
      </c>
      <c r="FR50" s="50">
        <v>51.376694839999999</v>
      </c>
      <c r="FS50" s="50">
        <v>53.360557399999998</v>
      </c>
      <c r="FT50" s="50">
        <v>51.929749729999997</v>
      </c>
    </row>
    <row r="51" spans="2:176" ht="15" customHeight="1" x14ac:dyDescent="0.2">
      <c r="B51" t="s">
        <v>1447</v>
      </c>
      <c r="C51" s="50">
        <v>0.86193783999999996</v>
      </c>
      <c r="D51" s="50">
        <v>0.99025929999999995</v>
      </c>
      <c r="E51" s="50">
        <v>1.4090961</v>
      </c>
      <c r="F51" s="50">
        <v>0.97022056999999995</v>
      </c>
      <c r="G51" s="50">
        <v>1.33612394</v>
      </c>
      <c r="H51" s="50">
        <v>1.69164146</v>
      </c>
      <c r="I51" s="50">
        <v>1.1021679099999999</v>
      </c>
      <c r="J51" s="50">
        <v>1.4442222499999999</v>
      </c>
      <c r="K51" s="50">
        <v>0.88069695999999997</v>
      </c>
      <c r="L51" s="50">
        <v>1.7690426699999999</v>
      </c>
      <c r="M51" s="50">
        <v>2.00897857</v>
      </c>
      <c r="N51" s="50">
        <v>1.44023251</v>
      </c>
      <c r="O51" s="50">
        <v>1.0962304199999999</v>
      </c>
      <c r="P51" s="50">
        <v>1.23963095</v>
      </c>
      <c r="Q51" s="50">
        <v>1.4811107100000001</v>
      </c>
      <c r="R51" s="50">
        <v>1.3282786600000001</v>
      </c>
      <c r="S51" s="50">
        <v>0.92886908999999995</v>
      </c>
      <c r="T51" s="50">
        <v>0.95604420000000001</v>
      </c>
      <c r="U51" s="50">
        <v>0.91930327999999994</v>
      </c>
      <c r="V51" s="50">
        <v>0.83523544000000005</v>
      </c>
      <c r="W51" s="50">
        <v>0.48690682000000002</v>
      </c>
      <c r="X51" s="50">
        <v>0.59793498</v>
      </c>
      <c r="Y51" s="50">
        <v>0.70006113000000003</v>
      </c>
      <c r="Z51" s="50">
        <v>0.73563232999999995</v>
      </c>
      <c r="AA51" s="50">
        <v>0.34987193999999999</v>
      </c>
      <c r="AB51" s="50">
        <v>0.60209851000000003</v>
      </c>
      <c r="AC51" s="50">
        <v>0.42686218999999997</v>
      </c>
      <c r="AD51" s="50">
        <v>0.48109183</v>
      </c>
      <c r="AE51" s="50">
        <v>0.33323666000000002</v>
      </c>
      <c r="AF51" s="50">
        <v>0.28052087999999997</v>
      </c>
      <c r="AG51" s="50">
        <v>0.14398205</v>
      </c>
      <c r="AH51" s="50">
        <v>0.31684717000000001</v>
      </c>
      <c r="AI51" s="50">
        <v>0.18473112</v>
      </c>
      <c r="AJ51" s="50">
        <v>0.30976869000000001</v>
      </c>
      <c r="AK51" s="50">
        <v>0.32485733</v>
      </c>
      <c r="AL51" s="50">
        <v>0.17618529999999999</v>
      </c>
      <c r="AM51" s="50">
        <v>8.3260680000000004E-2</v>
      </c>
      <c r="AN51" s="50">
        <v>0.11301609</v>
      </c>
      <c r="AO51" s="50">
        <v>0.19222622</v>
      </c>
      <c r="AP51" s="50">
        <v>0.21831396</v>
      </c>
      <c r="AQ51" s="50">
        <v>0.10675337999999999</v>
      </c>
      <c r="AR51" s="50">
        <v>9.4848619999999995E-2</v>
      </c>
      <c r="AS51" s="50">
        <v>7.7283019999999994E-2</v>
      </c>
      <c r="AT51" s="50">
        <v>8.3686360000000001E-2</v>
      </c>
      <c r="AU51" s="50">
        <v>7.3196549999999999E-2</v>
      </c>
      <c r="AV51" s="50">
        <v>8.1855150000000002E-2</v>
      </c>
      <c r="AW51" s="50">
        <v>9.2710440000000005E-2</v>
      </c>
      <c r="AX51" s="50">
        <v>0.62825538999999997</v>
      </c>
      <c r="AY51" s="50">
        <v>0.24529930999999999</v>
      </c>
      <c r="AZ51" s="50">
        <v>0.33159799000000001</v>
      </c>
      <c r="BA51" s="50">
        <v>0.56036507999999996</v>
      </c>
      <c r="BB51" s="50">
        <v>0.28493855000000001</v>
      </c>
      <c r="BC51" s="50">
        <v>0.14173243999999999</v>
      </c>
      <c r="BD51" s="50">
        <v>9.5297900000000005E-2</v>
      </c>
      <c r="BE51" s="50">
        <v>0.15120131000000001</v>
      </c>
      <c r="BF51" s="50">
        <v>0.10655465</v>
      </c>
      <c r="BG51" s="50">
        <v>5.1328789999999999E-2</v>
      </c>
      <c r="BH51" s="50">
        <v>9.7788180000000002E-2</v>
      </c>
      <c r="BI51" s="50">
        <v>0.57657583999999995</v>
      </c>
      <c r="BJ51" s="50">
        <v>1.0797492500000001</v>
      </c>
      <c r="BK51" s="50">
        <v>1.4200532299999999</v>
      </c>
      <c r="BL51" s="50">
        <v>0.68153490999999999</v>
      </c>
      <c r="BM51" s="50">
        <v>0.86420079999999999</v>
      </c>
      <c r="BN51" s="50">
        <v>1.1694852200000001</v>
      </c>
      <c r="BO51" s="50">
        <v>0.86618096</v>
      </c>
      <c r="BP51" s="50">
        <v>0.96940411999999998</v>
      </c>
      <c r="BQ51" s="50">
        <v>0.71029697000000003</v>
      </c>
      <c r="BR51" s="50">
        <v>0.73744387</v>
      </c>
      <c r="BS51" s="50">
        <v>0.4534185</v>
      </c>
      <c r="BT51" s="50">
        <v>0.49066356999999999</v>
      </c>
      <c r="BU51" s="50">
        <v>0.62648800999999998</v>
      </c>
      <c r="BV51" s="50">
        <v>0.74912621000000001</v>
      </c>
      <c r="BW51" s="50">
        <v>0.47947382999999999</v>
      </c>
      <c r="BX51" s="50">
        <v>0.54354047000000005</v>
      </c>
      <c r="BY51" s="50">
        <v>0.60910710000000001</v>
      </c>
      <c r="BZ51" s="50">
        <v>0.67022371000000003</v>
      </c>
      <c r="CA51" s="50">
        <v>0.82907757999999998</v>
      </c>
      <c r="CB51" s="50">
        <v>0.97666847000000001</v>
      </c>
      <c r="CC51" s="50">
        <v>0.83339996000000005</v>
      </c>
      <c r="CD51" s="50">
        <v>1.0263322699999999</v>
      </c>
      <c r="CE51" s="50">
        <v>0.51756528999999996</v>
      </c>
      <c r="CF51" s="50">
        <v>0.74114703000000004</v>
      </c>
      <c r="CG51" s="50">
        <v>0.52721103000000002</v>
      </c>
      <c r="CH51" s="50">
        <v>0.23794002</v>
      </c>
      <c r="CI51" s="50">
        <v>0.21198439999999999</v>
      </c>
      <c r="CJ51" s="50">
        <v>0.43978696</v>
      </c>
      <c r="CK51" s="50">
        <v>0.32425157999999998</v>
      </c>
      <c r="CL51" s="50">
        <v>0.35140471000000001</v>
      </c>
      <c r="CM51" s="50">
        <v>0.46457501000000001</v>
      </c>
      <c r="CN51" s="50">
        <v>0.53125677999999998</v>
      </c>
      <c r="CO51" s="50">
        <v>0.44471946000000001</v>
      </c>
      <c r="CP51" s="50">
        <v>0.74219193000000006</v>
      </c>
      <c r="CQ51" s="50">
        <v>0.58148104</v>
      </c>
      <c r="CR51" s="50">
        <v>0.34284898000000003</v>
      </c>
      <c r="CS51" s="50">
        <v>0.46261078999999999</v>
      </c>
      <c r="CT51" s="50">
        <v>0.37443140000000003</v>
      </c>
      <c r="CU51" s="50">
        <v>0.43563443000000002</v>
      </c>
      <c r="CV51" s="50">
        <v>0.45158942000000002</v>
      </c>
      <c r="CW51" s="50">
        <v>0.37293096999999997</v>
      </c>
      <c r="CX51" s="50">
        <v>0.24941725000000001</v>
      </c>
      <c r="CY51" s="50">
        <v>0.12041304</v>
      </c>
      <c r="CZ51" s="50">
        <v>0.16319117</v>
      </c>
      <c r="DA51" s="50">
        <v>0.31859607000000001</v>
      </c>
      <c r="DB51" s="50">
        <v>0.30408815</v>
      </c>
      <c r="DC51" s="50">
        <v>0.27830537</v>
      </c>
      <c r="DD51" s="50">
        <v>0.19980352000000001</v>
      </c>
      <c r="DE51" s="50">
        <v>0.25680683999999998</v>
      </c>
      <c r="DF51" s="50">
        <v>0.16702805000000001</v>
      </c>
      <c r="DG51" s="50">
        <v>6.7698099999999997E-2</v>
      </c>
      <c r="DH51" s="50">
        <v>4.5946210000000001E-2</v>
      </c>
      <c r="DI51" s="50">
        <v>0.19342091</v>
      </c>
      <c r="DJ51" s="50">
        <v>7.9270770000000004E-2</v>
      </c>
      <c r="DK51" s="50">
        <v>6.3986459999999995E-2</v>
      </c>
      <c r="DL51" s="50">
        <v>4.2075840000000003E-2</v>
      </c>
      <c r="DM51" s="50">
        <v>5.4496950000000002E-2</v>
      </c>
      <c r="DN51" s="50">
        <v>0.1092632</v>
      </c>
      <c r="DO51" s="50">
        <v>7.3774889999999996E-2</v>
      </c>
      <c r="DP51" s="50">
        <v>0.10458604000000001</v>
      </c>
      <c r="DQ51" s="50">
        <v>0.101976</v>
      </c>
      <c r="DR51" s="50">
        <v>9.6081440000000004E-2</v>
      </c>
      <c r="DS51" s="50">
        <v>3.0266100000000001E-2</v>
      </c>
      <c r="DT51" s="50">
        <v>2.4324180000000001E-2</v>
      </c>
      <c r="DU51" s="50">
        <v>1.9840259999999998E-2</v>
      </c>
      <c r="DV51" s="50">
        <v>8.3106159999999998E-2</v>
      </c>
      <c r="DW51" s="50" t="s">
        <v>1448</v>
      </c>
      <c r="DX51" s="50">
        <v>5.747886E-2</v>
      </c>
      <c r="DY51" s="50" t="s">
        <v>1448</v>
      </c>
      <c r="DZ51" s="50">
        <v>0.18429775000000001</v>
      </c>
      <c r="EA51" s="50">
        <v>0.15031486999999999</v>
      </c>
      <c r="EB51" s="50">
        <v>0.14746528</v>
      </c>
      <c r="EC51" s="50">
        <v>0.19873347</v>
      </c>
      <c r="ED51" s="50">
        <v>0.19335801999999999</v>
      </c>
      <c r="EE51" s="50">
        <v>0.29916696999999998</v>
      </c>
      <c r="EF51" s="50">
        <v>0.25625427000000001</v>
      </c>
      <c r="EG51" s="50">
        <v>0.36524171999999999</v>
      </c>
      <c r="EH51" s="50">
        <v>0.58857090999999995</v>
      </c>
      <c r="EI51" s="50">
        <v>0.33972966999999998</v>
      </c>
      <c r="EJ51" s="50">
        <v>0.50873005000000004</v>
      </c>
      <c r="EK51" s="50">
        <v>0.58937103000000002</v>
      </c>
      <c r="EL51" s="50">
        <v>0.76511054000000001</v>
      </c>
      <c r="EM51" s="50">
        <v>0.98106680000000002</v>
      </c>
      <c r="EN51" s="50">
        <v>0.87198536000000004</v>
      </c>
      <c r="EO51" s="50">
        <v>1.2561006699999999</v>
      </c>
      <c r="EP51" s="50">
        <v>0.95399995000000004</v>
      </c>
      <c r="EQ51" s="50">
        <v>0.94226107999999997</v>
      </c>
      <c r="ER51">
        <v>1.4</v>
      </c>
      <c r="ES51" s="50">
        <v>1.08301852</v>
      </c>
      <c r="ET51" s="50">
        <v>1.20354366</v>
      </c>
      <c r="EU51" s="50">
        <v>1.4204268600000001</v>
      </c>
      <c r="EV51">
        <v>2.4</v>
      </c>
      <c r="EW51" s="50">
        <v>1.7785238000000001</v>
      </c>
      <c r="EX51" s="50">
        <v>1.4648173900000001</v>
      </c>
      <c r="EY51" s="50">
        <v>1.17124954</v>
      </c>
      <c r="EZ51" s="50">
        <v>1.5580130400000001</v>
      </c>
      <c r="FA51" s="50">
        <v>2.7873629700000002</v>
      </c>
      <c r="FB51" s="50">
        <v>1.76320476</v>
      </c>
      <c r="FC51" s="50">
        <v>2.26812112</v>
      </c>
      <c r="FD51" s="50">
        <v>1.7589333</v>
      </c>
      <c r="FE51" s="50">
        <v>1.93277381</v>
      </c>
      <c r="FF51" s="50">
        <v>1.4422972300000001</v>
      </c>
      <c r="FG51" s="50">
        <v>2.3221525399999998</v>
      </c>
      <c r="FH51" s="50">
        <v>2.3186372300000002</v>
      </c>
      <c r="FI51" s="50">
        <v>2.41932233</v>
      </c>
      <c r="FJ51" s="50">
        <v>2.1025907799999999</v>
      </c>
      <c r="FK51" s="50">
        <v>1.89385041</v>
      </c>
      <c r="FL51" s="50">
        <v>2.2017432299999999</v>
      </c>
      <c r="FM51" s="50">
        <v>2.1490534499999998</v>
      </c>
      <c r="FN51" s="50">
        <v>1.2574747500000001</v>
      </c>
      <c r="FO51" s="50">
        <v>1.55440059</v>
      </c>
      <c r="FP51" s="50">
        <v>1.47817183</v>
      </c>
      <c r="FQ51" s="50">
        <v>2.07339202</v>
      </c>
      <c r="FR51" s="50">
        <v>1.8817934199999999</v>
      </c>
      <c r="FS51" s="50">
        <v>2.0056016900000002</v>
      </c>
      <c r="FT51" s="50">
        <v>1.53588217</v>
      </c>
    </row>
    <row r="52" spans="2:176" ht="15" customHeight="1" x14ac:dyDescent="0.2">
      <c r="B52" s="60" t="s">
        <v>1471</v>
      </c>
      <c r="EF52" s="50">
        <v>9.2906E-4</v>
      </c>
      <c r="EG52" s="50">
        <v>3.03989E-3</v>
      </c>
      <c r="EH52" s="50">
        <v>1.8799999999999999E-3</v>
      </c>
      <c r="EI52" s="50">
        <v>8.8999999999999995E-4</v>
      </c>
      <c r="EJ52" s="50">
        <v>9.4916800000000006E-3</v>
      </c>
      <c r="EK52" s="50">
        <v>3.4640600000000001E-3</v>
      </c>
      <c r="EL52" s="50">
        <v>6.8394600000000003E-3</v>
      </c>
      <c r="EM52" s="50">
        <v>7.5418100000000004E-3</v>
      </c>
      <c r="EN52" s="50">
        <v>1.4458699999999999E-3</v>
      </c>
      <c r="EO52" s="50">
        <v>3.3249999999999998E-3</v>
      </c>
      <c r="EP52" s="50">
        <v>9.0896199999999996E-3</v>
      </c>
      <c r="EQ52" s="50">
        <v>2.96E-3</v>
      </c>
      <c r="ER52">
        <v>0</v>
      </c>
      <c r="ES52" s="50">
        <v>2.000584E-2</v>
      </c>
      <c r="ET52" s="50">
        <v>1.051757E-2</v>
      </c>
      <c r="EU52" s="50">
        <v>1.2965600000000001E-2</v>
      </c>
      <c r="EV52">
        <v>0</v>
      </c>
      <c r="EW52" s="50">
        <v>2.298186E-2</v>
      </c>
      <c r="EX52" s="50">
        <v>3.100495E-2</v>
      </c>
      <c r="EY52" s="50">
        <v>4.1337600000000002E-3</v>
      </c>
      <c r="EZ52" s="50">
        <v>4.1640100000000001E-3</v>
      </c>
      <c r="FA52" s="50">
        <v>1.0010639999999999E-2</v>
      </c>
      <c r="FB52" s="50">
        <v>6.9264599999999997E-3</v>
      </c>
      <c r="FC52" s="50">
        <v>2.65446E-3</v>
      </c>
      <c r="FD52" s="50">
        <v>4.5853500000000002E-3</v>
      </c>
      <c r="FE52" s="50">
        <v>1.2697450000000001E-2</v>
      </c>
      <c r="FF52" s="50">
        <v>1.2975260000000001E-2</v>
      </c>
      <c r="FG52" s="50">
        <v>7.5286800000000003E-3</v>
      </c>
      <c r="FH52" s="50">
        <v>3.4544599999999999E-3</v>
      </c>
      <c r="FI52" s="50">
        <v>2.0272200000000002E-3</v>
      </c>
      <c r="FJ52" s="50">
        <v>2.53089E-3</v>
      </c>
      <c r="FK52" s="50">
        <v>9.2037E-4</v>
      </c>
      <c r="FL52" s="50">
        <v>5.4718299999999996E-3</v>
      </c>
      <c r="FM52" s="50">
        <v>1.0947709999999999E-2</v>
      </c>
      <c r="FN52" s="50">
        <v>3.0526300000000002E-3</v>
      </c>
      <c r="FO52" s="50">
        <v>3.3180599999999998E-3</v>
      </c>
      <c r="FP52" s="50">
        <v>2.1627199999999999E-3</v>
      </c>
      <c r="FQ52" s="50">
        <v>3.3465999999999999E-3</v>
      </c>
      <c r="FR52" s="50">
        <v>1.4753519999999999E-2</v>
      </c>
      <c r="FS52" s="50">
        <v>4.5420800000000004E-3</v>
      </c>
      <c r="FT52" s="50" t="s">
        <v>1448</v>
      </c>
    </row>
    <row r="53" spans="2:176" ht="23.25" customHeight="1" x14ac:dyDescent="0.2">
      <c r="B53" s="60" t="s">
        <v>1472</v>
      </c>
      <c r="EF53" s="50">
        <v>3.9991239999999997E-2</v>
      </c>
      <c r="EG53" s="50">
        <v>0.10835268000000001</v>
      </c>
      <c r="EH53" s="50">
        <v>0.21280938999999999</v>
      </c>
      <c r="EI53" s="50">
        <v>0.15233821</v>
      </c>
      <c r="EJ53" s="50">
        <v>0.15844221999999999</v>
      </c>
      <c r="EK53" s="50">
        <v>0.17031697000000001</v>
      </c>
      <c r="EL53" s="50">
        <v>0.22279193</v>
      </c>
      <c r="EM53" s="50">
        <v>0.30065913</v>
      </c>
      <c r="EN53" s="50">
        <v>0.19316576999999999</v>
      </c>
      <c r="EO53" s="50">
        <v>0.44458553000000001</v>
      </c>
      <c r="EP53" s="50">
        <v>0.23990464</v>
      </c>
      <c r="EQ53" s="50">
        <v>0.25672588000000002</v>
      </c>
      <c r="ER53">
        <v>0.4</v>
      </c>
      <c r="ES53" s="50">
        <v>0.32665915000000001</v>
      </c>
      <c r="ET53" s="50">
        <v>0.35925604999999999</v>
      </c>
      <c r="EU53" s="50">
        <v>0.31094297999999998</v>
      </c>
      <c r="EV53">
        <v>0.8</v>
      </c>
      <c r="EW53" s="50">
        <v>0.46162010999999997</v>
      </c>
      <c r="EX53" s="50">
        <v>0.44177611</v>
      </c>
      <c r="EY53" s="50">
        <v>0.23625504</v>
      </c>
      <c r="EZ53" s="50">
        <v>0.51022782</v>
      </c>
      <c r="FA53" s="50">
        <v>0.85356416000000002</v>
      </c>
      <c r="FB53" s="50">
        <v>0.52267101999999999</v>
      </c>
      <c r="FC53" s="50">
        <v>0.51550242000000002</v>
      </c>
      <c r="FD53" s="50">
        <v>0.51047971000000003</v>
      </c>
      <c r="FE53" s="50">
        <v>0.41939641999999999</v>
      </c>
      <c r="FF53" s="50">
        <v>0.39900733999999999</v>
      </c>
      <c r="FG53" s="50">
        <v>0.40408476999999998</v>
      </c>
      <c r="FH53" s="50">
        <v>0.62156774000000004</v>
      </c>
      <c r="FI53" s="50">
        <v>0.37877063999999999</v>
      </c>
      <c r="FJ53" s="50">
        <v>0.41187649999999998</v>
      </c>
      <c r="FK53" s="50">
        <v>0.49158479999999999</v>
      </c>
      <c r="FL53" s="50">
        <v>0.44439641000000002</v>
      </c>
      <c r="FM53" s="50">
        <v>0.46900825000000002</v>
      </c>
      <c r="FN53" s="50">
        <v>0.17644441</v>
      </c>
      <c r="FO53" s="50">
        <v>0.36685710999999999</v>
      </c>
      <c r="FP53" s="50">
        <v>0.38042436000000002</v>
      </c>
      <c r="FQ53" s="50">
        <v>0.48373724000000001</v>
      </c>
      <c r="FR53" s="50">
        <v>0.56076844000000003</v>
      </c>
      <c r="FS53" s="50">
        <v>0.51802875999999998</v>
      </c>
      <c r="FT53" s="50">
        <v>0.47668874999999999</v>
      </c>
    </row>
    <row r="54" spans="2:176" ht="23.25" customHeight="1" x14ac:dyDescent="0.2">
      <c r="B54" s="60" t="s">
        <v>1473</v>
      </c>
      <c r="EF54" s="50">
        <v>0.21533397000000001</v>
      </c>
      <c r="EG54" s="50">
        <v>0.25384915000000002</v>
      </c>
      <c r="EH54" s="50">
        <v>0.37388152000000002</v>
      </c>
      <c r="EI54" s="50">
        <v>0.18650146000000001</v>
      </c>
      <c r="EJ54" s="50">
        <v>0.34079615000000002</v>
      </c>
      <c r="EK54" s="50">
        <v>0.41559000000000001</v>
      </c>
      <c r="EL54" s="50">
        <v>0.53547915000000001</v>
      </c>
      <c r="EM54" s="50">
        <v>0.67286586000000004</v>
      </c>
      <c r="EN54" s="50">
        <v>0.67737371999999996</v>
      </c>
      <c r="EO54" s="50">
        <v>0.80819014</v>
      </c>
      <c r="EP54" s="50">
        <v>0.70500569000000002</v>
      </c>
      <c r="EQ54" s="50">
        <v>0.68257520000000005</v>
      </c>
      <c r="ER54">
        <v>1</v>
      </c>
      <c r="ES54" s="50">
        <v>0.73635353000000003</v>
      </c>
      <c r="ET54" s="50">
        <v>0.83377003999999999</v>
      </c>
      <c r="EU54" s="50">
        <v>1.09651828</v>
      </c>
      <c r="EV54">
        <v>1.6</v>
      </c>
      <c r="EW54" s="50">
        <v>1.2939218299999999</v>
      </c>
      <c r="EX54" s="50">
        <v>0.99203633000000002</v>
      </c>
      <c r="EY54" s="50">
        <v>0.93086073999999996</v>
      </c>
      <c r="EZ54" s="50">
        <v>1.04362121</v>
      </c>
      <c r="FA54" s="50">
        <v>1.9237881699999999</v>
      </c>
      <c r="FB54" s="50">
        <v>1.23360728</v>
      </c>
      <c r="FC54" s="50">
        <v>1.7499642399999999</v>
      </c>
      <c r="FD54" s="50">
        <v>1.2438682400000001</v>
      </c>
      <c r="FE54" s="50">
        <v>1.5006799399999999</v>
      </c>
      <c r="FF54" s="50">
        <v>1.0303146299999999</v>
      </c>
      <c r="FG54" s="50">
        <v>1.9105390900000001</v>
      </c>
      <c r="FH54" s="50">
        <v>1.6936150299999999</v>
      </c>
      <c r="FI54" s="50">
        <v>2.03852447</v>
      </c>
      <c r="FJ54" s="50">
        <v>1.6881833900000001</v>
      </c>
      <c r="FK54" s="50">
        <v>1.4013452399999999</v>
      </c>
      <c r="FL54" s="50">
        <v>1.7518749899999999</v>
      </c>
      <c r="FM54" s="50">
        <v>1.66909749</v>
      </c>
      <c r="FN54" s="50">
        <v>1.0779777100000001</v>
      </c>
      <c r="FO54" s="50">
        <v>1.18422542</v>
      </c>
      <c r="FP54" s="50">
        <v>1.09558475</v>
      </c>
      <c r="FQ54" s="50">
        <v>1.5863081800000001</v>
      </c>
      <c r="FR54" s="50">
        <v>1.3062714600000001</v>
      </c>
      <c r="FS54" s="50">
        <v>1.48303085</v>
      </c>
      <c r="FT54" s="50">
        <v>1.0591934199999999</v>
      </c>
    </row>
    <row r="55" spans="2:176" ht="23.25" customHeight="1" x14ac:dyDescent="0.2">
      <c r="B55" t="s">
        <v>1452</v>
      </c>
      <c r="EF55" s="50">
        <v>0.25625427000000001</v>
      </c>
      <c r="EG55" s="50">
        <v>0.36524171999999999</v>
      </c>
      <c r="EH55" s="50">
        <v>0.55857091000000003</v>
      </c>
      <c r="EI55" s="50">
        <v>0.33972966999999998</v>
      </c>
      <c r="EJ55" s="50">
        <v>0.50873005000000004</v>
      </c>
      <c r="EK55" s="50">
        <v>0.58937103000000002</v>
      </c>
      <c r="EL55" s="50">
        <v>0.76511054000000001</v>
      </c>
      <c r="EM55" s="50">
        <v>0.98106680000000002</v>
      </c>
      <c r="EN55" s="50">
        <v>0.87198536000000004</v>
      </c>
      <c r="EO55" s="50">
        <v>1.2561006699999999</v>
      </c>
      <c r="EP55" s="50">
        <v>0.95399995000000004</v>
      </c>
      <c r="EQ55" s="50">
        <v>0.94226107999999997</v>
      </c>
      <c r="ER55">
        <v>1.4</v>
      </c>
      <c r="ES55" s="50">
        <v>1.08301852</v>
      </c>
      <c r="ET55" s="50">
        <v>1.20354366</v>
      </c>
      <c r="EU55" s="50">
        <v>1.4204268600000001</v>
      </c>
      <c r="EV55">
        <v>2.4</v>
      </c>
      <c r="EW55" s="50">
        <v>1.7785238000000001</v>
      </c>
      <c r="EX55" s="50">
        <v>1.4616908799999999</v>
      </c>
      <c r="EY55" s="50">
        <v>1.17124954</v>
      </c>
      <c r="EZ55" s="50">
        <v>1.5580130400000001</v>
      </c>
      <c r="FA55" s="50">
        <v>2.7873629700000002</v>
      </c>
      <c r="FB55" s="50">
        <v>1.76320476</v>
      </c>
      <c r="FC55" s="50">
        <v>2.26812112</v>
      </c>
      <c r="FD55" s="50">
        <v>1.7589333</v>
      </c>
      <c r="FE55" s="50">
        <v>1.93277381</v>
      </c>
      <c r="FF55" s="50">
        <v>1.4422972300000001</v>
      </c>
      <c r="FG55" s="50">
        <v>2.3221525399999998</v>
      </c>
      <c r="FH55" s="50">
        <v>2.3186372300000002</v>
      </c>
      <c r="FI55" s="50">
        <v>2.41932233</v>
      </c>
      <c r="FJ55" s="50">
        <v>2.1025907799999999</v>
      </c>
      <c r="FK55" s="50">
        <v>1.89385041</v>
      </c>
      <c r="FL55" s="50">
        <v>2.2017432299999999</v>
      </c>
      <c r="FM55" s="50">
        <v>2.1433534500000002</v>
      </c>
      <c r="FN55" s="50">
        <v>1.2574747500000001</v>
      </c>
      <c r="FO55" s="50">
        <v>1.55440059</v>
      </c>
      <c r="FP55" s="50">
        <v>1.47817183</v>
      </c>
      <c r="FQ55" s="50">
        <v>2.07339202</v>
      </c>
      <c r="FR55" s="50">
        <v>1.8720934199999999</v>
      </c>
      <c r="FS55" s="50">
        <v>2.0056016900000002</v>
      </c>
      <c r="FT55" s="50">
        <v>1.53588217</v>
      </c>
    </row>
    <row r="56" spans="2:176" ht="23.25" customHeight="1" x14ac:dyDescent="0.2">
      <c r="B56" t="s">
        <v>1474</v>
      </c>
      <c r="C56" s="50">
        <v>47.606623769999999</v>
      </c>
      <c r="D56" s="50">
        <v>39.404511200000002</v>
      </c>
      <c r="E56" s="50">
        <v>53.277497969999999</v>
      </c>
      <c r="F56" s="50">
        <v>69.354271589999996</v>
      </c>
      <c r="G56" s="50">
        <v>56.432360269999997</v>
      </c>
      <c r="H56" s="50">
        <v>66.899817900000002</v>
      </c>
      <c r="I56" s="50">
        <v>57.790311520000003</v>
      </c>
      <c r="J56" s="50">
        <v>57.755893720000003</v>
      </c>
      <c r="K56" s="50">
        <v>43.112150919999998</v>
      </c>
      <c r="L56" s="50">
        <v>47.90070566</v>
      </c>
      <c r="M56" s="50">
        <v>49.748332750000003</v>
      </c>
      <c r="N56" s="50">
        <v>51.55517837</v>
      </c>
      <c r="O56" s="50">
        <v>46.82512886</v>
      </c>
      <c r="P56" s="50">
        <v>57.814521790000001</v>
      </c>
      <c r="Q56" s="50">
        <v>53.590976259999998</v>
      </c>
      <c r="R56" s="50">
        <v>43.74055766</v>
      </c>
      <c r="S56" s="50">
        <v>40.936609969999999</v>
      </c>
      <c r="T56" s="50">
        <v>44.285512959999998</v>
      </c>
      <c r="U56" s="50">
        <v>35.832166219999998</v>
      </c>
      <c r="V56" s="50">
        <v>40.61160331</v>
      </c>
      <c r="W56" s="50">
        <v>34.06108639</v>
      </c>
      <c r="X56" s="50">
        <v>35.908829349999998</v>
      </c>
      <c r="Y56" s="50">
        <v>37.249917809999999</v>
      </c>
      <c r="Z56" s="50">
        <v>36.3328895</v>
      </c>
      <c r="AA56" s="50">
        <v>36.663510309999999</v>
      </c>
      <c r="AB56" s="50">
        <v>50.302042290000003</v>
      </c>
      <c r="AC56" s="50">
        <v>42.162041870000003</v>
      </c>
      <c r="AD56" s="50">
        <v>44.856286670000003</v>
      </c>
      <c r="AE56" s="50">
        <v>39.241984180000003</v>
      </c>
      <c r="AF56" s="50">
        <v>40.079965850000001</v>
      </c>
      <c r="AG56" s="50">
        <v>43.89125482</v>
      </c>
      <c r="AH56" s="50">
        <v>44.837280659999998</v>
      </c>
      <c r="AI56" s="50">
        <v>37.06914106</v>
      </c>
      <c r="AJ56" s="50">
        <v>36.042139689999999</v>
      </c>
      <c r="AK56" s="50">
        <v>44.604270200000002</v>
      </c>
      <c r="AL56" s="50">
        <v>42.568539389999998</v>
      </c>
      <c r="AM56" s="50">
        <v>48.117558629999998</v>
      </c>
      <c r="AN56" s="50">
        <v>57.77827869</v>
      </c>
      <c r="AO56" s="50">
        <v>36.780036799999998</v>
      </c>
      <c r="AP56" s="50">
        <v>46.467464020000001</v>
      </c>
      <c r="AQ56" s="50">
        <v>41.822079049999999</v>
      </c>
      <c r="AR56" s="50">
        <v>33.48771541</v>
      </c>
      <c r="AS56" s="50">
        <v>30.531701850000001</v>
      </c>
      <c r="AT56" s="50">
        <v>40.90910702</v>
      </c>
      <c r="AU56" s="50">
        <v>21.172227150000001</v>
      </c>
      <c r="AV56" s="50">
        <v>24.490840760000001</v>
      </c>
      <c r="AW56" s="50">
        <v>24.406530620000002</v>
      </c>
      <c r="AX56" s="50">
        <v>26.970105409999999</v>
      </c>
      <c r="AY56" s="50">
        <v>275.58843000000002</v>
      </c>
      <c r="AZ56" s="50">
        <v>516.05857934999995</v>
      </c>
      <c r="BA56" s="50">
        <v>580.60576194999999</v>
      </c>
      <c r="BB56" s="50">
        <v>208.41414562</v>
      </c>
      <c r="BC56" s="50">
        <v>79.784381600000003</v>
      </c>
      <c r="BD56" s="50">
        <v>52.24202253</v>
      </c>
      <c r="BE56" s="50">
        <v>51.209307330000001</v>
      </c>
      <c r="BF56" s="50">
        <v>40.097071329999999</v>
      </c>
      <c r="BG56" s="50">
        <v>29.79820677</v>
      </c>
      <c r="BH56" s="50">
        <v>37.363336310000001</v>
      </c>
      <c r="BI56" s="50">
        <v>35.823856419999998</v>
      </c>
      <c r="BJ56" s="50">
        <v>38.695650980000003</v>
      </c>
      <c r="BK56" s="50">
        <v>47.130934279999998</v>
      </c>
      <c r="BL56" s="50">
        <v>53.551654300000003</v>
      </c>
      <c r="BM56" s="50">
        <v>37.845918930000003</v>
      </c>
      <c r="BN56" s="50">
        <v>51.612681209999998</v>
      </c>
      <c r="BO56" s="50">
        <v>41.332933820000001</v>
      </c>
      <c r="BP56" s="50">
        <v>53.334221710000001</v>
      </c>
      <c r="BQ56" s="50">
        <v>46.359102249999999</v>
      </c>
      <c r="BR56" s="50">
        <v>46.079892970000003</v>
      </c>
      <c r="BS56" s="50">
        <v>51.55977437</v>
      </c>
      <c r="BT56" s="50">
        <v>63.277761179999999</v>
      </c>
      <c r="BU56" s="50">
        <v>61.884694869999997</v>
      </c>
      <c r="BV56" s="50">
        <v>77.459274769999993</v>
      </c>
      <c r="BW56" s="50">
        <v>69.709456410000001</v>
      </c>
      <c r="BX56" s="50">
        <v>72.187360139999996</v>
      </c>
      <c r="BY56" s="50">
        <v>67.261833640000006</v>
      </c>
      <c r="BZ56" s="50">
        <v>78.649220299999996</v>
      </c>
      <c r="CA56" s="50">
        <v>69.479056700000001</v>
      </c>
      <c r="CB56" s="50">
        <v>72.282336749999999</v>
      </c>
      <c r="CC56" s="50">
        <v>67.493887130000005</v>
      </c>
      <c r="CD56" s="50">
        <v>69.325815250000005</v>
      </c>
      <c r="CE56" s="50">
        <v>54.209253339999997</v>
      </c>
      <c r="CF56" s="50">
        <v>81.570638950000003</v>
      </c>
      <c r="CG56" s="50">
        <v>178.01302401000001</v>
      </c>
      <c r="CH56" s="50">
        <v>88.505043099999995</v>
      </c>
      <c r="CI56" s="50">
        <v>58.120633259999998</v>
      </c>
      <c r="CJ56" s="50">
        <v>83.179254830000005</v>
      </c>
      <c r="CK56" s="50">
        <v>75.532606610000002</v>
      </c>
      <c r="CL56" s="50">
        <v>86.961007609999996</v>
      </c>
      <c r="CM56" s="50">
        <v>87.710699790000007</v>
      </c>
      <c r="CN56" s="50">
        <v>89.929147529999995</v>
      </c>
      <c r="CO56" s="50">
        <v>77.252325069999998</v>
      </c>
      <c r="CP56" s="50">
        <v>90.645896359999995</v>
      </c>
      <c r="CQ56" s="50">
        <v>65.188636799999998</v>
      </c>
      <c r="CR56" s="50">
        <v>109.68848063</v>
      </c>
      <c r="CS56" s="50">
        <v>162.32986763</v>
      </c>
      <c r="CT56" s="50">
        <v>131.02689574999999</v>
      </c>
      <c r="CU56" s="50">
        <v>81.143692430000002</v>
      </c>
      <c r="CV56" s="50">
        <v>78.671769130000001</v>
      </c>
      <c r="CW56" s="50">
        <v>73.358935389999999</v>
      </c>
      <c r="CX56" s="50">
        <v>67.795330199999995</v>
      </c>
      <c r="CY56" s="50">
        <v>137.74249609</v>
      </c>
      <c r="CZ56" s="50">
        <v>248.51165725999999</v>
      </c>
      <c r="DA56" s="50">
        <v>139.49337392000001</v>
      </c>
      <c r="DB56" s="50">
        <v>142.77931748</v>
      </c>
      <c r="DC56" s="50">
        <v>67.812213670000006</v>
      </c>
      <c r="DD56" s="50">
        <v>96.170147009999994</v>
      </c>
      <c r="DE56" s="50">
        <v>179.12726748</v>
      </c>
      <c r="DF56" s="50">
        <v>179.73332259</v>
      </c>
      <c r="DG56" s="50">
        <v>176.57429880000001</v>
      </c>
      <c r="DH56" s="50">
        <v>101.88790903</v>
      </c>
      <c r="DI56" s="50">
        <v>115.70133834000001</v>
      </c>
      <c r="DJ56" s="50">
        <v>111.66444949</v>
      </c>
      <c r="DK56" s="50">
        <v>140.12219690000001</v>
      </c>
      <c r="DL56" s="50">
        <v>174.34610735000001</v>
      </c>
      <c r="DM56" s="50">
        <v>191.93810353000001</v>
      </c>
      <c r="DN56" s="50">
        <v>141.23172604999999</v>
      </c>
      <c r="DO56" s="50">
        <v>95.132428849999997</v>
      </c>
      <c r="DP56" s="50">
        <v>113.84509955999999</v>
      </c>
      <c r="DQ56" s="50">
        <v>123.38998879</v>
      </c>
      <c r="DR56" s="50">
        <v>130.72925434000001</v>
      </c>
      <c r="DS56" s="50">
        <v>154.52322429</v>
      </c>
      <c r="DT56" s="50">
        <v>131.76667569</v>
      </c>
      <c r="DU56" s="50">
        <v>156.53765548999999</v>
      </c>
      <c r="DV56" s="50">
        <v>183.61547924000001</v>
      </c>
      <c r="DW56" s="50">
        <v>313.46490769000002</v>
      </c>
      <c r="DX56" s="50">
        <v>289.26759353</v>
      </c>
      <c r="DY56" s="50">
        <v>278.00577528000002</v>
      </c>
      <c r="DZ56" s="50">
        <v>204.78369273000001</v>
      </c>
      <c r="EA56" s="50">
        <v>186.97210661</v>
      </c>
      <c r="EB56" s="50">
        <v>175.05753891000001</v>
      </c>
      <c r="EC56" s="50">
        <v>190.98513964</v>
      </c>
      <c r="ED56" s="50">
        <v>262.12729407</v>
      </c>
      <c r="EE56" s="50">
        <v>289.90405622999998</v>
      </c>
      <c r="EF56" s="50">
        <v>128.51899162999999</v>
      </c>
      <c r="EG56" s="50">
        <v>271.15098355999999</v>
      </c>
      <c r="EH56" s="50">
        <v>215.41629576</v>
      </c>
      <c r="EI56" s="50">
        <v>278.99061841999998</v>
      </c>
      <c r="EJ56" s="50">
        <v>422.37139549</v>
      </c>
      <c r="EK56" s="50">
        <v>326.47910517000003</v>
      </c>
      <c r="EL56" s="50">
        <v>169.11345675999999</v>
      </c>
      <c r="EM56" s="50">
        <v>164.96422595000001</v>
      </c>
      <c r="EN56" s="50">
        <v>159.9247259</v>
      </c>
      <c r="EO56" s="50">
        <v>179.89041850000001</v>
      </c>
      <c r="EP56" s="50">
        <v>193.07727478000001</v>
      </c>
      <c r="EQ56" s="50">
        <v>192.81126725999999</v>
      </c>
      <c r="ER56">
        <v>199.3</v>
      </c>
      <c r="ES56" s="50">
        <v>174.79512217999999</v>
      </c>
      <c r="ET56" s="50">
        <v>191.02900833000001</v>
      </c>
      <c r="EU56" s="50">
        <v>190.27357985</v>
      </c>
      <c r="EV56">
        <v>212.4</v>
      </c>
      <c r="EW56" s="50">
        <v>208.29371739000001</v>
      </c>
      <c r="EX56" s="50">
        <v>228.63333503000001</v>
      </c>
      <c r="EY56" s="50">
        <v>180.11309700999999</v>
      </c>
      <c r="EZ56" s="50">
        <v>208.87805334000001</v>
      </c>
      <c r="FA56" s="50">
        <v>224.69137021</v>
      </c>
      <c r="FB56" s="50">
        <v>202.63273439</v>
      </c>
      <c r="FC56" s="50">
        <v>220.68877646999999</v>
      </c>
      <c r="FD56" s="50">
        <v>269.88090541000003</v>
      </c>
      <c r="FE56" s="50">
        <v>275.49356889000001</v>
      </c>
      <c r="FF56" s="50">
        <v>440.99441967000001</v>
      </c>
      <c r="FG56" s="50">
        <v>584.70863340999995</v>
      </c>
      <c r="FH56" s="50">
        <v>651.14445674000001</v>
      </c>
      <c r="FI56" s="50">
        <v>832.70486903999995</v>
      </c>
      <c r="FJ56" s="50">
        <v>323.06746545999999</v>
      </c>
      <c r="FK56" s="50">
        <v>251.56757564</v>
      </c>
      <c r="FL56" s="50">
        <v>306.37076393000001</v>
      </c>
      <c r="FM56" s="50">
        <v>320.49897258999999</v>
      </c>
      <c r="FN56" s="50">
        <v>291.94455780999999</v>
      </c>
      <c r="FO56" s="50">
        <v>319.06077777000002</v>
      </c>
      <c r="FP56" s="50">
        <v>293.20435858000002</v>
      </c>
      <c r="FQ56" s="50">
        <v>283.00415124</v>
      </c>
      <c r="FR56" s="50">
        <v>308.26371452000001</v>
      </c>
      <c r="FS56" s="50">
        <v>340.41596471000003</v>
      </c>
      <c r="FT56" s="50">
        <v>329.29342684</v>
      </c>
    </row>
    <row r="57" spans="2:176" ht="15" customHeight="1" x14ac:dyDescent="0.2">
      <c r="B57" s="60" t="s">
        <v>1475</v>
      </c>
      <c r="EF57" s="50">
        <v>25.215157080000001</v>
      </c>
      <c r="EG57" s="50">
        <v>114.83489655</v>
      </c>
      <c r="EH57" s="50">
        <v>11.04792786</v>
      </c>
      <c r="EI57" s="50">
        <v>8.1589876300000004</v>
      </c>
      <c r="EJ57" s="50">
        <v>8.1935514000000005</v>
      </c>
      <c r="EK57" s="50">
        <v>8.5171767000000003</v>
      </c>
      <c r="EL57" s="50">
        <v>10.072076020000001</v>
      </c>
      <c r="EM57" s="50">
        <v>11.43573297</v>
      </c>
      <c r="EN57" s="50">
        <v>7.6392264900000004</v>
      </c>
      <c r="EO57" s="50">
        <v>6.3261122099999998</v>
      </c>
      <c r="EP57" s="50">
        <v>7.9281115599999996</v>
      </c>
      <c r="EQ57" s="50">
        <v>7.3526058699999997</v>
      </c>
      <c r="ER57">
        <v>9</v>
      </c>
      <c r="ES57" s="50">
        <v>8.8256893699999992</v>
      </c>
      <c r="ET57" s="50">
        <v>6.1673998900000004</v>
      </c>
      <c r="EU57" s="50">
        <v>6.5905749800000004</v>
      </c>
      <c r="EV57">
        <v>7</v>
      </c>
      <c r="EW57" s="50">
        <v>7.1128051799999996</v>
      </c>
      <c r="EX57" s="50">
        <v>7.23873005</v>
      </c>
      <c r="EY57" s="50">
        <v>7.4014690999999999</v>
      </c>
      <c r="EZ57" s="50">
        <v>8.2544439300000008</v>
      </c>
      <c r="FA57" s="50">
        <v>7.7638449400000002</v>
      </c>
      <c r="FB57" s="50">
        <v>6.83580861</v>
      </c>
      <c r="FC57" s="50">
        <v>10.39518294</v>
      </c>
      <c r="FD57" s="50">
        <v>8.1510742900000004</v>
      </c>
      <c r="FE57" s="50">
        <v>8.4782000199999992</v>
      </c>
      <c r="FF57" s="50">
        <v>12.75749961</v>
      </c>
      <c r="FG57" s="50">
        <v>20.90750646</v>
      </c>
      <c r="FH57" s="50">
        <v>16.331826150000001</v>
      </c>
      <c r="FI57" s="50">
        <v>12.427421109999999</v>
      </c>
      <c r="FJ57" s="50">
        <v>5.7568800900000001</v>
      </c>
      <c r="FK57" s="50">
        <v>5.45444525</v>
      </c>
      <c r="FL57" s="50">
        <v>6.9802090100000003</v>
      </c>
      <c r="FM57" s="50">
        <v>6.6054709300000001</v>
      </c>
      <c r="FN57" s="50">
        <v>8.4052469999999992</v>
      </c>
      <c r="FO57" s="50">
        <v>12.008177379999999</v>
      </c>
      <c r="FP57" s="50">
        <v>11.107366259999999</v>
      </c>
      <c r="FQ57" s="50">
        <v>7.42721228</v>
      </c>
      <c r="FR57" s="50">
        <v>8.1658438800000006</v>
      </c>
      <c r="FS57" s="50">
        <v>8.0859357599999999</v>
      </c>
      <c r="FT57" s="50">
        <v>6.95847295</v>
      </c>
    </row>
    <row r="58" spans="2:176" ht="15" customHeight="1" x14ac:dyDescent="0.2">
      <c r="B58" s="60" t="s">
        <v>1476</v>
      </c>
      <c r="EF58" s="50">
        <v>47.667490600000001</v>
      </c>
      <c r="EG58" s="50">
        <v>62.005602600000003</v>
      </c>
      <c r="EH58" s="50">
        <v>76.123023520000004</v>
      </c>
      <c r="EI58" s="50">
        <v>45.103258580000002</v>
      </c>
      <c r="EJ58" s="50">
        <v>50.577050470000003</v>
      </c>
      <c r="EK58" s="50">
        <v>41.024613100000003</v>
      </c>
      <c r="EL58" s="50">
        <v>19.91220646</v>
      </c>
      <c r="EM58" s="50">
        <v>17.454734869999999</v>
      </c>
      <c r="EN58" s="50">
        <v>11.43625943</v>
      </c>
      <c r="EO58" s="50">
        <v>13.938087680000001</v>
      </c>
      <c r="EP58" s="50">
        <v>9.0516059200000001</v>
      </c>
      <c r="EQ58" s="50">
        <v>12.50978428</v>
      </c>
      <c r="ER58">
        <v>12.6</v>
      </c>
      <c r="ES58" s="50">
        <v>10.31368836</v>
      </c>
      <c r="ET58" s="50">
        <v>5.9825144200000002</v>
      </c>
      <c r="EU58" s="50">
        <v>6.9021315999999997</v>
      </c>
      <c r="EV58">
        <v>8.3000000000000007</v>
      </c>
      <c r="EW58" s="50">
        <v>7.5606456700000004</v>
      </c>
      <c r="EX58" s="50">
        <v>5.9399483899999996</v>
      </c>
      <c r="EY58" s="50">
        <v>5.4088588599999996</v>
      </c>
      <c r="EZ58" s="50">
        <v>8.4044586999999993</v>
      </c>
      <c r="FA58" s="50">
        <v>7.83798599</v>
      </c>
      <c r="FB58" s="50">
        <v>6.1234438500000001</v>
      </c>
      <c r="FC58" s="50">
        <v>13.744228</v>
      </c>
      <c r="FD58" s="50">
        <v>7.9913878399999998</v>
      </c>
      <c r="FE58" s="50">
        <v>7.2263213799999999</v>
      </c>
      <c r="FF58" s="50">
        <v>9.2073349699999998</v>
      </c>
      <c r="FG58" s="50">
        <v>10.53865738</v>
      </c>
      <c r="FH58" s="50">
        <v>10.11747757</v>
      </c>
      <c r="FI58" s="50">
        <v>14.816057799999999</v>
      </c>
      <c r="FJ58" s="50">
        <v>7.1753631999999996</v>
      </c>
      <c r="FK58" s="50">
        <v>5.9445572499999999</v>
      </c>
      <c r="FL58" s="50">
        <v>8.5538968999999998</v>
      </c>
      <c r="FM58" s="50">
        <v>6.7961995399999999</v>
      </c>
      <c r="FN58" s="50">
        <v>8.2361729300000004</v>
      </c>
      <c r="FO58" s="50">
        <v>9.6565224799999996</v>
      </c>
      <c r="FP58" s="50">
        <v>8.1761536400000008</v>
      </c>
      <c r="FQ58" s="50">
        <v>7.3579500600000003</v>
      </c>
      <c r="FR58" s="50">
        <v>8.73859487</v>
      </c>
      <c r="FS58" s="50">
        <v>11.799388929999999</v>
      </c>
      <c r="FT58" s="50">
        <v>13.31025294</v>
      </c>
    </row>
    <row r="59" spans="2:176" ht="15" customHeight="1" x14ac:dyDescent="0.2">
      <c r="B59" s="60" t="s">
        <v>1477</v>
      </c>
      <c r="EF59" s="50">
        <v>33.32490138</v>
      </c>
      <c r="EG59" s="50">
        <v>48.291326859999998</v>
      </c>
      <c r="EH59" s="50">
        <v>58.266910000000003</v>
      </c>
      <c r="EI59" s="50">
        <v>44.539393459999999</v>
      </c>
      <c r="EJ59" s="50">
        <v>63.879178500000002</v>
      </c>
      <c r="EK59" s="50">
        <v>77.31531674</v>
      </c>
      <c r="EL59" s="50">
        <v>12.91563708</v>
      </c>
      <c r="EM59" s="50">
        <v>10.287747270000001</v>
      </c>
      <c r="EN59" s="50">
        <v>10.124388140000001</v>
      </c>
      <c r="EO59" s="50">
        <v>11.083926849999999</v>
      </c>
      <c r="EP59" s="50">
        <v>10.91026332</v>
      </c>
      <c r="EQ59" s="50">
        <v>13.465458399999999</v>
      </c>
      <c r="ER59">
        <v>8.6999999999999993</v>
      </c>
      <c r="ES59" s="50">
        <v>9.7086106099999991</v>
      </c>
      <c r="ET59" s="50">
        <v>9.06127167</v>
      </c>
      <c r="EU59" s="50">
        <v>8.7966730999999996</v>
      </c>
      <c r="EV59">
        <v>10.4</v>
      </c>
      <c r="EW59" s="50">
        <v>9.3438129199999995</v>
      </c>
      <c r="EX59" s="50">
        <v>13.741338560000001</v>
      </c>
      <c r="EY59" s="50">
        <v>9.9270380100000004</v>
      </c>
      <c r="EZ59" s="50">
        <v>10.24230169</v>
      </c>
      <c r="FA59" s="50">
        <v>9.8408498800000004</v>
      </c>
      <c r="FB59" s="50">
        <v>7.4113757900000001</v>
      </c>
      <c r="FC59" s="50">
        <v>9.7042250899999996</v>
      </c>
      <c r="FD59" s="50">
        <v>11.7553108</v>
      </c>
      <c r="FE59" s="50">
        <v>10.080470500000001</v>
      </c>
      <c r="FF59" s="50">
        <v>17.477265419999998</v>
      </c>
      <c r="FG59" s="50">
        <v>18.108857530000002</v>
      </c>
      <c r="FH59" s="50">
        <v>22.96405051</v>
      </c>
      <c r="FI59" s="50">
        <v>24.953689870000002</v>
      </c>
      <c r="FJ59" s="50">
        <v>11.517904250000001</v>
      </c>
      <c r="FK59" s="50">
        <v>10.17284817</v>
      </c>
      <c r="FL59" s="50">
        <v>11.66506435</v>
      </c>
      <c r="FM59" s="50">
        <v>16.846569630000001</v>
      </c>
      <c r="FN59" s="50">
        <v>15.704755970000001</v>
      </c>
      <c r="FO59" s="50">
        <v>18.717901680000001</v>
      </c>
      <c r="FP59" s="50">
        <v>14.65359174</v>
      </c>
      <c r="FQ59" s="50">
        <v>22.553105819999999</v>
      </c>
      <c r="FR59" s="50">
        <v>47.485499789999999</v>
      </c>
      <c r="FS59" s="50">
        <v>49.031808990000002</v>
      </c>
      <c r="FT59" s="50">
        <v>39.19072851</v>
      </c>
    </row>
    <row r="60" spans="2:176" ht="15" customHeight="1" x14ac:dyDescent="0.2">
      <c r="B60" s="60" t="s">
        <v>1478</v>
      </c>
      <c r="EF60" s="50">
        <v>22.311442570000001</v>
      </c>
      <c r="EG60" s="50">
        <v>46.019157550000003</v>
      </c>
      <c r="EH60" s="50">
        <v>69.978434379999996</v>
      </c>
      <c r="EI60" s="50">
        <v>181.18897874999999</v>
      </c>
      <c r="EJ60" s="50">
        <v>299.72161512000002</v>
      </c>
      <c r="EK60" s="50">
        <v>199.62199863000001</v>
      </c>
      <c r="EL60" s="50">
        <v>126.2135372</v>
      </c>
      <c r="EM60" s="50">
        <v>125.78601084</v>
      </c>
      <c r="EN60" s="50">
        <v>130.72485184000001</v>
      </c>
      <c r="EO60" s="50">
        <v>148.54229176000001</v>
      </c>
      <c r="EP60" s="50">
        <v>165.18729397999999</v>
      </c>
      <c r="EQ60" s="50">
        <v>159.48341871</v>
      </c>
      <c r="ER60">
        <v>169</v>
      </c>
      <c r="ES60" s="50">
        <v>145.94713383999999</v>
      </c>
      <c r="ET60" s="50">
        <v>169.81782235</v>
      </c>
      <c r="EU60" s="50">
        <v>167.98420017000001</v>
      </c>
      <c r="EV60">
        <v>186.8</v>
      </c>
      <c r="EW60" s="50">
        <v>184.27645362000001</v>
      </c>
      <c r="EX60" s="50">
        <v>201.71331803000001</v>
      </c>
      <c r="EY60" s="50">
        <v>157.37573104000001</v>
      </c>
      <c r="EZ60" s="50">
        <v>181.97684902</v>
      </c>
      <c r="FA60" s="50">
        <v>199.24868939999999</v>
      </c>
      <c r="FB60" s="50">
        <v>182.26210613999999</v>
      </c>
      <c r="FC60" s="50">
        <v>186.84514043999999</v>
      </c>
      <c r="FD60" s="50">
        <v>241.98313247999999</v>
      </c>
      <c r="FE60" s="50">
        <v>249.70857699000001</v>
      </c>
      <c r="FF60" s="50">
        <v>401.55231966999997</v>
      </c>
      <c r="FG60" s="50">
        <v>535.15361203999998</v>
      </c>
      <c r="FH60" s="50">
        <v>601.73110251000003</v>
      </c>
      <c r="FI60" s="50">
        <v>780.50770025999998</v>
      </c>
      <c r="FJ60" s="50">
        <v>298.61731792</v>
      </c>
      <c r="FK60" s="50">
        <v>229.99572497</v>
      </c>
      <c r="FL60" s="50">
        <v>279.17159366999999</v>
      </c>
      <c r="FM60" s="50">
        <v>290.25073249000002</v>
      </c>
      <c r="FN60" s="50">
        <v>259.59838191</v>
      </c>
      <c r="FO60" s="50">
        <v>278.67817623000002</v>
      </c>
      <c r="FP60" s="50">
        <v>259.26724694000001</v>
      </c>
      <c r="FQ60" s="50">
        <v>245.66588307999999</v>
      </c>
      <c r="FR60" s="50">
        <v>243.87377598</v>
      </c>
      <c r="FS60" s="50">
        <v>271.49883103000002</v>
      </c>
      <c r="FT60" s="50">
        <v>269.83397244000003</v>
      </c>
    </row>
    <row r="61" spans="2:176" ht="23.25" customHeight="1" x14ac:dyDescent="0.2">
      <c r="B61" t="s">
        <v>1452</v>
      </c>
      <c r="EF61" s="50">
        <v>13.07810769</v>
      </c>
      <c r="EG61" s="50">
        <v>27.973457140000001</v>
      </c>
      <c r="EH61" s="50">
        <v>34.737450600000003</v>
      </c>
      <c r="EI61" s="50">
        <v>55.014094190000002</v>
      </c>
      <c r="EJ61" s="50">
        <v>81.158969940000006</v>
      </c>
      <c r="EK61" s="50">
        <v>59.924206239999997</v>
      </c>
      <c r="EL61" s="50">
        <v>97.442546429999993</v>
      </c>
      <c r="EM61" s="50">
        <v>123.03929702000001</v>
      </c>
      <c r="EN61" s="50">
        <v>130.57761317999999</v>
      </c>
      <c r="EO61" s="50">
        <v>151.67028056999999</v>
      </c>
      <c r="EP61" s="50">
        <v>169.36945387</v>
      </c>
      <c r="EQ61" s="50">
        <v>167.23721949</v>
      </c>
      <c r="ER61">
        <v>173.7</v>
      </c>
      <c r="ES61" s="50">
        <v>152.36794764999999</v>
      </c>
      <c r="ET61" s="50">
        <v>175.6498225</v>
      </c>
      <c r="EU61" s="50">
        <v>170.97421684</v>
      </c>
      <c r="EV61">
        <v>193.4</v>
      </c>
      <c r="EW61" s="50">
        <v>189.70567904000001</v>
      </c>
      <c r="EX61" s="50">
        <v>210.85186328</v>
      </c>
      <c r="EY61" s="50">
        <v>164.01278335999999</v>
      </c>
      <c r="EZ61" s="50">
        <v>189.13725199000001</v>
      </c>
      <c r="FA61" s="50">
        <v>205.96050124999999</v>
      </c>
      <c r="FB61" s="50">
        <v>187.32683535000001</v>
      </c>
      <c r="FC61" s="50">
        <v>196.52336635</v>
      </c>
      <c r="FD61" s="50">
        <v>250.27195033999999</v>
      </c>
      <c r="FE61" s="50">
        <v>257.23920439</v>
      </c>
      <c r="FF61" s="50">
        <v>416.99994429999998</v>
      </c>
      <c r="FG61" s="50">
        <v>552.33243700000003</v>
      </c>
      <c r="FH61" s="50">
        <v>623.10620988000005</v>
      </c>
      <c r="FI61" s="50">
        <v>806.09024649000003</v>
      </c>
      <c r="FJ61" s="50">
        <v>309.06225406999999</v>
      </c>
      <c r="FK61" s="50">
        <v>238.4083086</v>
      </c>
      <c r="FL61" s="50">
        <v>289.23288836</v>
      </c>
      <c r="FM61" s="50">
        <v>301.16454735000002</v>
      </c>
      <c r="FN61" s="50">
        <v>267.15513952999999</v>
      </c>
      <c r="FO61" s="50">
        <v>288.57903813000001</v>
      </c>
      <c r="FP61" s="50">
        <v>267.27090817999999</v>
      </c>
      <c r="FQ61" s="50">
        <v>253.77769058000001</v>
      </c>
      <c r="FR61" s="50">
        <v>252.44748812</v>
      </c>
      <c r="FS61" s="50">
        <v>278.88715795000002</v>
      </c>
      <c r="FT61" s="50">
        <v>276.43064069000002</v>
      </c>
    </row>
    <row r="62" spans="2:176" ht="23.25" customHeight="1" x14ac:dyDescent="0.2">
      <c r="B62" t="s">
        <v>1458</v>
      </c>
      <c r="EF62" s="50" t="s">
        <v>1448</v>
      </c>
      <c r="EG62" s="50">
        <v>5.9560100000000003E-3</v>
      </c>
      <c r="EH62" s="50">
        <v>1.037743E-2</v>
      </c>
      <c r="EI62" s="50">
        <v>7.3688800000000004E-3</v>
      </c>
      <c r="EJ62" s="50" t="s">
        <v>1448</v>
      </c>
      <c r="EK62" s="50" t="s">
        <v>1448</v>
      </c>
      <c r="EL62" s="50">
        <v>8.1117199999999993E-3</v>
      </c>
      <c r="EM62" s="50">
        <v>7.0000000000000007E-2</v>
      </c>
      <c r="EN62" s="50" t="s">
        <v>1448</v>
      </c>
      <c r="EO62" s="50" t="s">
        <v>1448</v>
      </c>
      <c r="EP62" s="50">
        <v>2.3979399999999999E-3</v>
      </c>
      <c r="EQ62" s="50" t="s">
        <v>1448</v>
      </c>
      <c r="ER62" t="s">
        <v>1448</v>
      </c>
      <c r="ES62" s="50">
        <v>2.5566899999999999E-3</v>
      </c>
      <c r="ET62" s="50" t="s">
        <v>1448</v>
      </c>
      <c r="EU62" s="50" t="s">
        <v>1448</v>
      </c>
      <c r="EV62" t="s">
        <v>1448</v>
      </c>
      <c r="EW62" s="50" t="s">
        <v>1448</v>
      </c>
      <c r="EX62" s="50" t="s">
        <v>1448</v>
      </c>
      <c r="EY62" s="50" t="s">
        <v>1448</v>
      </c>
      <c r="EZ62" s="50" t="s">
        <v>1448</v>
      </c>
      <c r="FA62" s="50" t="s">
        <v>1448</v>
      </c>
      <c r="FB62" s="50" t="s">
        <v>1448</v>
      </c>
      <c r="FC62" s="50" t="s">
        <v>1448</v>
      </c>
      <c r="FD62" s="50" t="s">
        <v>1448</v>
      </c>
      <c r="FE62" s="50" t="s">
        <v>1448</v>
      </c>
      <c r="FF62" s="50" t="s">
        <v>1448</v>
      </c>
      <c r="FG62" s="50" t="s">
        <v>1448</v>
      </c>
      <c r="FH62" s="50">
        <v>0.04</v>
      </c>
      <c r="FI62" s="50" t="s">
        <v>1448</v>
      </c>
      <c r="FJ62" s="50">
        <v>0</v>
      </c>
      <c r="FK62" s="50" t="s">
        <v>1448</v>
      </c>
      <c r="FL62" s="50">
        <v>9.8442400000000006E-3</v>
      </c>
      <c r="FM62" s="50" t="s">
        <v>1448</v>
      </c>
      <c r="FN62" s="50" t="s">
        <v>1448</v>
      </c>
      <c r="FO62" s="50" t="s">
        <v>1448</v>
      </c>
      <c r="FP62" s="50" t="s">
        <v>1448</v>
      </c>
      <c r="FQ62" s="50" t="s">
        <v>1448</v>
      </c>
      <c r="FR62" s="50" t="s">
        <v>1448</v>
      </c>
      <c r="FS62" s="50" t="s">
        <v>1448</v>
      </c>
      <c r="FT62" s="50" t="s">
        <v>1448</v>
      </c>
    </row>
    <row r="63" spans="2:176" ht="23.25" customHeight="1" x14ac:dyDescent="0.2">
      <c r="B63" t="s">
        <v>1459</v>
      </c>
      <c r="EF63" s="50">
        <v>13.07810769</v>
      </c>
      <c r="EG63" s="50">
        <v>27.967501129999999</v>
      </c>
      <c r="EH63" s="50">
        <v>34.727073169999997</v>
      </c>
      <c r="EI63" s="50">
        <v>55.00672531</v>
      </c>
      <c r="EJ63" s="50">
        <v>81.158969940000006</v>
      </c>
      <c r="EK63" s="50">
        <v>59.924206239999997</v>
      </c>
      <c r="EL63" s="50">
        <v>97.434434710000005</v>
      </c>
      <c r="EM63" s="50">
        <v>122.96929702</v>
      </c>
      <c r="EN63" s="50">
        <v>130.57761317999999</v>
      </c>
      <c r="EO63" s="50">
        <v>151.67028056999999</v>
      </c>
      <c r="EP63" s="50">
        <v>169.36705592999999</v>
      </c>
      <c r="EQ63" s="50">
        <v>167.23721949</v>
      </c>
      <c r="ER63">
        <v>173.7</v>
      </c>
      <c r="ES63" s="50">
        <v>152.36539096000001</v>
      </c>
      <c r="ET63" s="50">
        <v>175.6498225</v>
      </c>
      <c r="EU63" s="50">
        <v>170.97421684</v>
      </c>
      <c r="EV63">
        <v>193.4</v>
      </c>
      <c r="EW63" s="50">
        <v>189.70567904000001</v>
      </c>
      <c r="EX63" s="50">
        <v>210.85186328</v>
      </c>
      <c r="EY63" s="50">
        <v>164.01278335999999</v>
      </c>
      <c r="EZ63" s="50">
        <v>189.13725199000001</v>
      </c>
      <c r="FA63" s="50">
        <v>205.96050124999999</v>
      </c>
      <c r="FB63" s="50">
        <v>187.32683535000001</v>
      </c>
      <c r="FC63" s="50">
        <v>196.52336635</v>
      </c>
      <c r="FD63" s="50">
        <v>250.27195033999999</v>
      </c>
      <c r="FE63" s="50">
        <v>257.23920439</v>
      </c>
      <c r="FF63" s="50">
        <v>416.99994429999998</v>
      </c>
      <c r="FG63" s="50">
        <v>552.33243700000003</v>
      </c>
      <c r="FH63" s="50">
        <v>623.06620987999997</v>
      </c>
      <c r="FI63" s="50">
        <v>806.09024649000003</v>
      </c>
      <c r="FJ63" s="50">
        <v>309.06225406999999</v>
      </c>
      <c r="FK63" s="50">
        <v>238.4083086</v>
      </c>
      <c r="FL63" s="50">
        <v>289.22304412</v>
      </c>
      <c r="FM63" s="50">
        <v>301.16454735000002</v>
      </c>
      <c r="FN63" s="50">
        <v>267.15513952999999</v>
      </c>
      <c r="FO63" s="50">
        <v>288.57903813000001</v>
      </c>
      <c r="FP63" s="50">
        <v>267.27090817999999</v>
      </c>
      <c r="FQ63" s="50">
        <v>253.77769058000001</v>
      </c>
      <c r="FR63" s="50">
        <v>252.44748812</v>
      </c>
      <c r="FS63" s="50">
        <v>278.88715795000002</v>
      </c>
      <c r="FT63" s="50">
        <v>276.43064069000002</v>
      </c>
    </row>
    <row r="64" spans="2:176" ht="15" customHeight="1" x14ac:dyDescent="0.2">
      <c r="B64" t="s">
        <v>1479</v>
      </c>
      <c r="C64" s="50">
        <v>113.50978103999999</v>
      </c>
      <c r="D64" s="50">
        <v>109.52586878</v>
      </c>
      <c r="E64" s="50">
        <v>122.52922619</v>
      </c>
      <c r="F64" s="50">
        <v>146.50473435000001</v>
      </c>
      <c r="G64" s="50">
        <v>122.59999901</v>
      </c>
      <c r="H64" s="50">
        <v>144.8795428</v>
      </c>
      <c r="I64" s="50">
        <v>311.38302726000001</v>
      </c>
      <c r="J64" s="50">
        <v>117.07791195999999</v>
      </c>
      <c r="K64" s="50">
        <v>90.631629910000001</v>
      </c>
      <c r="L64" s="50">
        <v>111.18035587999999</v>
      </c>
      <c r="M64" s="50">
        <v>118.5447504</v>
      </c>
      <c r="N64" s="50">
        <v>113.13811321999999</v>
      </c>
      <c r="O64" s="50">
        <v>70.16939361</v>
      </c>
      <c r="P64" s="50">
        <v>88.824201830000007</v>
      </c>
      <c r="Q64" s="50">
        <v>95.939335659999998</v>
      </c>
      <c r="R64" s="50">
        <v>118.23109160999999</v>
      </c>
      <c r="S64" s="50">
        <v>90.812318309999995</v>
      </c>
      <c r="T64" s="50">
        <v>90.904093430000003</v>
      </c>
      <c r="U64" s="50">
        <v>92.013175079999996</v>
      </c>
      <c r="V64" s="50">
        <v>100.92494610999999</v>
      </c>
      <c r="W64" s="50">
        <v>67.457465240000005</v>
      </c>
      <c r="X64" s="50">
        <v>77.117444449999994</v>
      </c>
      <c r="Y64" s="50">
        <v>94.462394810000006</v>
      </c>
      <c r="Z64" s="50">
        <v>109.92324859999999</v>
      </c>
      <c r="AA64" s="50">
        <v>104.56381209</v>
      </c>
      <c r="AB64" s="50">
        <v>73.269400210000001</v>
      </c>
      <c r="AC64" s="50">
        <v>75.62789368</v>
      </c>
      <c r="AD64" s="50">
        <v>72.957629240000003</v>
      </c>
      <c r="AE64" s="50">
        <v>88.828851119999996</v>
      </c>
      <c r="AF64" s="50">
        <v>78.677135949999993</v>
      </c>
      <c r="AG64" s="50">
        <v>75.683680820000006</v>
      </c>
      <c r="AH64" s="50">
        <v>95.310679030000003</v>
      </c>
      <c r="AI64" s="50">
        <v>68.143517070000001</v>
      </c>
      <c r="AJ64" s="50">
        <v>85.88424363</v>
      </c>
      <c r="AK64" s="50">
        <v>89.339665170000004</v>
      </c>
      <c r="AL64" s="50">
        <v>95.185528199999993</v>
      </c>
      <c r="AM64" s="50">
        <v>92.057699819999996</v>
      </c>
      <c r="AN64" s="50">
        <v>69.364329870000006</v>
      </c>
      <c r="AO64" s="50">
        <v>72.717865639999999</v>
      </c>
      <c r="AP64" s="50">
        <v>93.636362140000003</v>
      </c>
      <c r="AQ64" s="50">
        <v>85.59409445</v>
      </c>
      <c r="AR64" s="50">
        <v>69.082929199999995</v>
      </c>
      <c r="AS64" s="50">
        <v>70.301096979999997</v>
      </c>
      <c r="AT64" s="50">
        <v>81.760464760000005</v>
      </c>
      <c r="AU64" s="50">
        <v>59.065016909999997</v>
      </c>
      <c r="AV64" s="50">
        <v>70.87758968</v>
      </c>
      <c r="AW64" s="50">
        <v>69.064035239999995</v>
      </c>
      <c r="AX64" s="50">
        <v>57.918796319999998</v>
      </c>
      <c r="AY64" s="50">
        <v>63.376614449999998</v>
      </c>
      <c r="AZ64" s="50">
        <v>77.893010500000003</v>
      </c>
      <c r="BA64" s="50">
        <v>59.232824669999999</v>
      </c>
      <c r="BB64" s="50">
        <v>67.579492860000002</v>
      </c>
      <c r="BC64" s="50">
        <v>60.547343959999999</v>
      </c>
      <c r="BD64" s="50">
        <v>57.104224360000003</v>
      </c>
      <c r="BE64" s="50">
        <v>56.033603380000002</v>
      </c>
      <c r="BF64" s="50">
        <v>49.657231850000002</v>
      </c>
      <c r="BG64" s="50">
        <v>40.313791190000003</v>
      </c>
      <c r="BH64" s="50">
        <v>52.264858590000003</v>
      </c>
      <c r="BI64" s="50">
        <v>62.909037300000001</v>
      </c>
      <c r="BJ64" s="50">
        <v>57.820689340000001</v>
      </c>
      <c r="BK64" s="50">
        <v>74.601115829999998</v>
      </c>
      <c r="BL64" s="50">
        <v>56.110409529999998</v>
      </c>
      <c r="BM64" s="50">
        <v>47.125593309999999</v>
      </c>
      <c r="BN64" s="50">
        <v>64.064582029999997</v>
      </c>
      <c r="BO64" s="50">
        <v>51.53316427</v>
      </c>
      <c r="BP64" s="50">
        <v>60.100022750000001</v>
      </c>
      <c r="BQ64" s="50">
        <v>52.314454069999996</v>
      </c>
      <c r="BR64" s="50">
        <v>56.33553981</v>
      </c>
      <c r="BS64" s="50">
        <v>37.333499349999997</v>
      </c>
      <c r="BT64" s="50">
        <v>44.288859029999998</v>
      </c>
      <c r="BU64" s="50">
        <v>53.432558630000003</v>
      </c>
      <c r="BV64" s="50">
        <v>60.072422449999998</v>
      </c>
      <c r="BW64" s="50">
        <v>55.035860399999997</v>
      </c>
      <c r="BX64" s="50">
        <v>66.014796919999995</v>
      </c>
      <c r="BY64" s="50">
        <v>67.478943349999994</v>
      </c>
      <c r="BZ64" s="50">
        <v>83.00498451</v>
      </c>
      <c r="CA64" s="50">
        <v>73.563779479999994</v>
      </c>
      <c r="CB64" s="50">
        <v>83.539364730000003</v>
      </c>
      <c r="CC64" s="50">
        <v>57.588285679999998</v>
      </c>
      <c r="CD64" s="50">
        <v>70.359329250000002</v>
      </c>
      <c r="CE64" s="50">
        <v>57.69597357</v>
      </c>
      <c r="CF64" s="50">
        <v>75.700188080000004</v>
      </c>
      <c r="CG64" s="50">
        <v>73.58433531</v>
      </c>
      <c r="CH64" s="50">
        <v>68.927855829999999</v>
      </c>
      <c r="CI64" s="50">
        <v>56.111179649999997</v>
      </c>
      <c r="CJ64" s="50">
        <v>68.28761145</v>
      </c>
      <c r="CK64" s="50">
        <v>84.463747040000001</v>
      </c>
      <c r="CL64" s="50">
        <v>92.738154140000006</v>
      </c>
      <c r="CM64" s="50">
        <v>77.747544250000004</v>
      </c>
      <c r="CN64" s="50">
        <v>74.913315699999998</v>
      </c>
      <c r="CO64" s="50">
        <v>53.883583989999998</v>
      </c>
      <c r="CP64" s="50">
        <v>65.111454559999999</v>
      </c>
      <c r="CQ64" s="50">
        <v>43.6757043</v>
      </c>
      <c r="CR64" s="50">
        <v>64.531113790000006</v>
      </c>
      <c r="CS64" s="50">
        <v>59.021274589999997</v>
      </c>
      <c r="CT64" s="50">
        <v>42.30533698</v>
      </c>
      <c r="CU64" s="50">
        <v>38.870003410000002</v>
      </c>
      <c r="CV64" s="50">
        <v>40.894507269999998</v>
      </c>
      <c r="CW64" s="50">
        <v>41.183250649999998</v>
      </c>
      <c r="CX64" s="50">
        <v>34.661993629999998</v>
      </c>
      <c r="CY64" s="50">
        <v>86.083722739999999</v>
      </c>
      <c r="CZ64" s="50">
        <v>102.09879081</v>
      </c>
      <c r="DA64" s="50">
        <v>81.535254980000005</v>
      </c>
      <c r="DB64" s="50">
        <v>46.940417070000002</v>
      </c>
      <c r="DC64" s="50">
        <v>34.455045269999999</v>
      </c>
      <c r="DD64" s="50">
        <v>45.774420749999997</v>
      </c>
      <c r="DE64" s="50">
        <v>49.606822819999998</v>
      </c>
      <c r="DF64" s="50">
        <v>30.50672578</v>
      </c>
      <c r="DG64" s="50">
        <v>59.524465990000003</v>
      </c>
      <c r="DH64" s="50">
        <v>31.7640609</v>
      </c>
      <c r="DI64" s="50">
        <v>40.148266100000001</v>
      </c>
      <c r="DJ64" s="50">
        <v>49.73172331</v>
      </c>
      <c r="DK64" s="50">
        <v>43.740229980000002</v>
      </c>
      <c r="DL64" s="50">
        <v>42.007377660000003</v>
      </c>
      <c r="DM64" s="50">
        <v>39.932998169999998</v>
      </c>
      <c r="DN64" s="50">
        <v>39.822745159999997</v>
      </c>
      <c r="DO64" s="50">
        <v>32.49129619</v>
      </c>
      <c r="DP64" s="50">
        <v>39.311465490000003</v>
      </c>
      <c r="DQ64" s="50">
        <v>57.688665640000004</v>
      </c>
      <c r="DR64" s="50">
        <v>56.166434340000002</v>
      </c>
      <c r="DS64" s="50">
        <v>76.261277949999993</v>
      </c>
      <c r="DT64" s="50">
        <v>46.668418850000002</v>
      </c>
      <c r="DU64" s="50">
        <v>67.615634080000007</v>
      </c>
      <c r="DV64" s="50">
        <v>79.073574030000003</v>
      </c>
      <c r="DW64" s="50">
        <v>64.328979050000001</v>
      </c>
      <c r="DX64" s="50">
        <v>71.94891939</v>
      </c>
      <c r="DY64" s="50">
        <v>73.059042610000006</v>
      </c>
      <c r="DZ64" s="50">
        <v>89.831413490000003</v>
      </c>
      <c r="EA64" s="50">
        <v>165.50745251000001</v>
      </c>
      <c r="EB64" s="50">
        <v>246.44786139000001</v>
      </c>
      <c r="EC64" s="50">
        <v>241.56227201999999</v>
      </c>
      <c r="ED64" s="50">
        <v>253.97432155000001</v>
      </c>
      <c r="EE64" s="50">
        <v>211.4547805</v>
      </c>
      <c r="EF64" s="50">
        <v>214.22890145</v>
      </c>
      <c r="EG64" s="50">
        <v>321.18736224999998</v>
      </c>
      <c r="EH64" s="50">
        <v>389.73517936000002</v>
      </c>
      <c r="EI64" s="50">
        <v>328.36241718999997</v>
      </c>
      <c r="EJ64" s="50">
        <v>337.85230066000003</v>
      </c>
      <c r="EK64" s="50">
        <v>331.21083091000003</v>
      </c>
      <c r="EL64" s="50">
        <v>325.35325397000003</v>
      </c>
      <c r="EM64" s="50">
        <v>303.60455569999999</v>
      </c>
      <c r="EN64" s="50">
        <v>340.42350606000002</v>
      </c>
      <c r="EO64" s="50">
        <v>362.70686497999998</v>
      </c>
      <c r="EP64" s="50">
        <v>369.66441734</v>
      </c>
      <c r="EQ64" s="50">
        <v>294.4949565</v>
      </c>
      <c r="ER64">
        <v>342.7</v>
      </c>
      <c r="ES64" s="50">
        <v>382.52977712000001</v>
      </c>
      <c r="ET64" s="50">
        <v>440.64486721999998</v>
      </c>
      <c r="EU64" s="50">
        <v>442.50902738000002</v>
      </c>
      <c r="EV64">
        <v>426.1</v>
      </c>
      <c r="EW64" s="50">
        <v>407.02030216000003</v>
      </c>
      <c r="EX64" s="50">
        <v>448.09020622999998</v>
      </c>
      <c r="EY64" s="50">
        <v>336.62916082999999</v>
      </c>
      <c r="EZ64" s="50">
        <v>430.00723778000003</v>
      </c>
      <c r="FA64" s="50">
        <v>457.44664655000003</v>
      </c>
      <c r="FB64" s="50">
        <v>393.17148007999998</v>
      </c>
      <c r="FC64" s="50">
        <v>359.8419576</v>
      </c>
      <c r="FD64" s="50">
        <v>430.25662377999998</v>
      </c>
      <c r="FE64" s="50">
        <v>452.43393599000001</v>
      </c>
      <c r="FF64" s="50">
        <v>511.99270159999998</v>
      </c>
      <c r="FG64" s="50">
        <v>485.56852229999998</v>
      </c>
      <c r="FH64" s="50">
        <v>471.30003311000002</v>
      </c>
      <c r="FI64" s="50">
        <v>513.62057148999997</v>
      </c>
      <c r="FJ64" s="50">
        <v>402.53466297</v>
      </c>
      <c r="FK64" s="50">
        <v>336.71970333000002</v>
      </c>
      <c r="FL64" s="50">
        <v>458.61288931000001</v>
      </c>
      <c r="FM64" s="50">
        <v>476.68641042000002</v>
      </c>
      <c r="FN64" s="50">
        <v>394.50109228000002</v>
      </c>
      <c r="FO64" s="50">
        <v>387.37618925999999</v>
      </c>
      <c r="FP64" s="50">
        <v>378.40771247999999</v>
      </c>
      <c r="FQ64" s="50">
        <v>487.20747270999999</v>
      </c>
      <c r="FR64" s="50">
        <v>566.22922640000002</v>
      </c>
      <c r="FS64" s="50">
        <v>543.37495521999995</v>
      </c>
      <c r="FT64" s="50">
        <v>483.85428540999999</v>
      </c>
    </row>
    <row r="65" spans="2:176" ht="23.25" customHeight="1" x14ac:dyDescent="0.2">
      <c r="B65" s="60" t="s">
        <v>1480</v>
      </c>
      <c r="EF65" s="50">
        <v>16.891162770000001</v>
      </c>
      <c r="EG65" s="50">
        <v>50.184135089999998</v>
      </c>
      <c r="EH65" s="50">
        <v>46.14131218</v>
      </c>
      <c r="EI65" s="50">
        <v>41.186057089999998</v>
      </c>
      <c r="EJ65" s="50">
        <v>35.294289630000002</v>
      </c>
      <c r="EK65" s="50">
        <v>25.141660550000001</v>
      </c>
      <c r="EL65" s="50">
        <v>20.917564550000002</v>
      </c>
      <c r="EM65" s="50">
        <v>18.183531869999999</v>
      </c>
      <c r="EN65" s="50">
        <v>20.513217829999999</v>
      </c>
      <c r="EO65" s="50">
        <v>21.755512979999999</v>
      </c>
      <c r="EP65" s="50">
        <v>22.07637896</v>
      </c>
      <c r="EQ65" s="50">
        <v>20.171844589999999</v>
      </c>
      <c r="ER65">
        <v>21</v>
      </c>
      <c r="ES65" s="50">
        <v>16.34370693</v>
      </c>
      <c r="ET65" s="50">
        <v>22.087978369999998</v>
      </c>
      <c r="EU65" s="50">
        <v>22.810088889999999</v>
      </c>
      <c r="EV65">
        <v>17.7</v>
      </c>
      <c r="EW65" s="50">
        <v>17.107335849999998</v>
      </c>
      <c r="EX65" s="50">
        <v>41.554827449999998</v>
      </c>
      <c r="EY65" s="50">
        <v>13.36934561</v>
      </c>
      <c r="EZ65" s="50">
        <v>16.972161870000001</v>
      </c>
      <c r="FA65" s="50">
        <v>15.738047379999999</v>
      </c>
      <c r="FB65" s="50">
        <v>24.885643689999998</v>
      </c>
      <c r="FC65" s="50">
        <v>24.47040715</v>
      </c>
      <c r="FD65" s="50">
        <v>25.92133261</v>
      </c>
      <c r="FE65" s="50">
        <v>19.47317885</v>
      </c>
      <c r="FF65" s="50">
        <v>26.280037629999999</v>
      </c>
      <c r="FG65" s="50">
        <v>20.392713690000001</v>
      </c>
      <c r="FH65" s="50">
        <v>20.173288660000001</v>
      </c>
      <c r="FI65" s="50">
        <v>21.625073919999998</v>
      </c>
      <c r="FJ65" s="50">
        <v>22.571648880000001</v>
      </c>
      <c r="FK65" s="50">
        <v>13.335460940000001</v>
      </c>
      <c r="FL65" s="50">
        <v>22.578275519999998</v>
      </c>
      <c r="FM65" s="50">
        <v>22.984952870000001</v>
      </c>
      <c r="FN65" s="50">
        <v>29.035127079999999</v>
      </c>
      <c r="FO65" s="50">
        <v>24.26689644</v>
      </c>
      <c r="FP65" s="50">
        <v>15.65232441</v>
      </c>
      <c r="FQ65" s="50">
        <v>25.721272819999999</v>
      </c>
      <c r="FR65" s="50">
        <v>37.018421920000002</v>
      </c>
      <c r="FS65" s="50">
        <v>31.32464899</v>
      </c>
      <c r="FT65" s="50">
        <v>28.566203219999998</v>
      </c>
    </row>
    <row r="66" spans="2:176" ht="23.25" customHeight="1" x14ac:dyDescent="0.2">
      <c r="B66" s="60" t="s">
        <v>1481</v>
      </c>
      <c r="EF66" s="50">
        <v>53.801672150000002</v>
      </c>
      <c r="EG66" s="50">
        <v>78.341672779999996</v>
      </c>
      <c r="EH66" s="50">
        <v>104.59595025</v>
      </c>
      <c r="EI66" s="50">
        <v>84.325006340000002</v>
      </c>
      <c r="EJ66" s="50">
        <v>90.489236000000005</v>
      </c>
      <c r="EK66" s="50">
        <v>92.887557790000002</v>
      </c>
      <c r="EL66" s="50">
        <v>87.983063029999997</v>
      </c>
      <c r="EM66" s="50">
        <v>78.981558340000007</v>
      </c>
      <c r="EN66" s="50">
        <v>83.186698870000001</v>
      </c>
      <c r="EO66" s="50">
        <v>91.178685790000003</v>
      </c>
      <c r="EP66" s="50">
        <v>87.423608160000001</v>
      </c>
      <c r="EQ66" s="50">
        <v>70.64164916</v>
      </c>
      <c r="ER66">
        <v>86.9</v>
      </c>
      <c r="ES66" s="50">
        <v>100.18723849</v>
      </c>
      <c r="ET66" s="50">
        <v>111.49835684999999</v>
      </c>
      <c r="EU66" s="50">
        <v>120.53079699</v>
      </c>
      <c r="EV66">
        <v>116.2</v>
      </c>
      <c r="EW66" s="50">
        <v>104.88660499</v>
      </c>
      <c r="EX66" s="50">
        <v>112.33000891</v>
      </c>
      <c r="EY66" s="50">
        <v>93.748126470000003</v>
      </c>
      <c r="EZ66" s="50">
        <v>116.55120088</v>
      </c>
      <c r="FA66" s="50">
        <v>128.07414699</v>
      </c>
      <c r="FB66" s="50">
        <v>106.909982</v>
      </c>
      <c r="FC66" s="50">
        <v>96.205735079999997</v>
      </c>
      <c r="FD66" s="50">
        <v>120.34563751</v>
      </c>
      <c r="FE66" s="50">
        <v>121.34032634</v>
      </c>
      <c r="FF66" s="50">
        <v>144.41161265</v>
      </c>
      <c r="FG66" s="50">
        <v>128.32068115000001</v>
      </c>
      <c r="FH66" s="50">
        <v>127.99115513</v>
      </c>
      <c r="FI66" s="50">
        <v>135.72099731</v>
      </c>
      <c r="FJ66" s="50">
        <v>99.066716909999997</v>
      </c>
      <c r="FK66" s="50">
        <v>82.059668950000002</v>
      </c>
      <c r="FL66" s="50">
        <v>102.38481596</v>
      </c>
      <c r="FM66" s="50">
        <v>104.88841001999999</v>
      </c>
      <c r="FN66" s="50">
        <v>84.461397950000006</v>
      </c>
      <c r="FO66" s="50">
        <v>90.134266550000007</v>
      </c>
      <c r="FP66" s="50">
        <v>83.044123650000003</v>
      </c>
      <c r="FQ66" s="50">
        <v>107.18327699</v>
      </c>
      <c r="FR66" s="50">
        <v>124.49141182</v>
      </c>
      <c r="FS66" s="50">
        <v>117.72032192</v>
      </c>
      <c r="FT66" s="50">
        <v>113.63195536000001</v>
      </c>
    </row>
    <row r="67" spans="2:176" ht="23.25" customHeight="1" x14ac:dyDescent="0.2">
      <c r="B67" s="60" t="s">
        <v>1482</v>
      </c>
      <c r="EF67" s="50">
        <v>143.53606653</v>
      </c>
      <c r="EG67" s="50">
        <v>192.66155438000001</v>
      </c>
      <c r="EH67" s="50">
        <v>238.99791693</v>
      </c>
      <c r="EI67" s="50">
        <v>202.85135375999999</v>
      </c>
      <c r="EJ67" s="50">
        <v>212.06877503000001</v>
      </c>
      <c r="EK67" s="50">
        <v>213.18161257</v>
      </c>
      <c r="EL67" s="50">
        <v>216.45262639000001</v>
      </c>
      <c r="EM67" s="50">
        <v>206.43946549</v>
      </c>
      <c r="EN67" s="50">
        <v>236.72358936000001</v>
      </c>
      <c r="EO67" s="50">
        <v>249.77266621000001</v>
      </c>
      <c r="EP67" s="50">
        <v>260.16443021999999</v>
      </c>
      <c r="EQ67" s="50">
        <v>203.68146275000001</v>
      </c>
      <c r="ER67">
        <v>234.7</v>
      </c>
      <c r="ES67" s="50">
        <v>265.99883169999998</v>
      </c>
      <c r="ET67" s="50">
        <v>307.05853200000001</v>
      </c>
      <c r="EU67" s="50">
        <v>299.16814149999999</v>
      </c>
      <c r="EV67">
        <v>292.2</v>
      </c>
      <c r="EW67" s="50">
        <v>285.02636131999998</v>
      </c>
      <c r="EX67" s="50">
        <v>294.20536987000003</v>
      </c>
      <c r="EY67" s="50">
        <v>229.51168874999999</v>
      </c>
      <c r="EZ67" s="50">
        <v>296.48387502999998</v>
      </c>
      <c r="FA67" s="50">
        <v>313.63445217999998</v>
      </c>
      <c r="FB67" s="50">
        <v>261.37585438999997</v>
      </c>
      <c r="FC67" s="50">
        <v>239.16581536999999</v>
      </c>
      <c r="FD67" s="50">
        <v>283.98965365999999</v>
      </c>
      <c r="FE67" s="50">
        <v>311.62043080000001</v>
      </c>
      <c r="FF67" s="50">
        <v>341.30105132</v>
      </c>
      <c r="FG67" s="50">
        <v>336.85512746000001</v>
      </c>
      <c r="FH67" s="50">
        <v>323.13558932000001</v>
      </c>
      <c r="FI67" s="50">
        <v>356.27450026000002</v>
      </c>
      <c r="FJ67" s="50">
        <v>280.89629717999998</v>
      </c>
      <c r="FK67" s="50">
        <v>241.32457343999999</v>
      </c>
      <c r="FL67" s="50">
        <v>333.64979783000001</v>
      </c>
      <c r="FM67" s="50">
        <v>348.81304753000001</v>
      </c>
      <c r="FN67" s="50">
        <v>281.00456724999998</v>
      </c>
      <c r="FO67" s="50">
        <v>272.97502627</v>
      </c>
      <c r="FP67" s="50">
        <v>279.71126442000002</v>
      </c>
      <c r="FQ67" s="50">
        <v>354.3029229</v>
      </c>
      <c r="FR67" s="50">
        <v>404.71939265999998</v>
      </c>
      <c r="FS67" s="50">
        <v>394.32998430999999</v>
      </c>
      <c r="FT67" s="50">
        <v>341.65612683000001</v>
      </c>
    </row>
    <row r="68" spans="2:176" ht="15" customHeight="1" x14ac:dyDescent="0.2">
      <c r="B68" t="s">
        <v>1464</v>
      </c>
      <c r="EF68" s="50">
        <v>189.89551532999999</v>
      </c>
      <c r="EG68" s="50">
        <v>265.00643726999999</v>
      </c>
      <c r="EH68" s="50">
        <v>328.1361182</v>
      </c>
      <c r="EI68" s="50">
        <v>274.07519961000003</v>
      </c>
      <c r="EJ68" s="50">
        <v>280.50821545000002</v>
      </c>
      <c r="EK68" s="50">
        <v>277.35594897999999</v>
      </c>
      <c r="EL68" s="50">
        <v>272.25899019000002</v>
      </c>
      <c r="EM68" s="50">
        <v>252.41774086999999</v>
      </c>
      <c r="EN68" s="50">
        <v>292.42512462000002</v>
      </c>
      <c r="EO68" s="50">
        <v>306.36029393000001</v>
      </c>
      <c r="EP68" s="50">
        <v>315.00099462999998</v>
      </c>
      <c r="EQ68" s="50">
        <v>241.82747157</v>
      </c>
      <c r="ER68">
        <v>293.89999999999998</v>
      </c>
      <c r="ES68" s="50">
        <v>326.53288185000002</v>
      </c>
      <c r="ET68" s="50">
        <v>366.87761125999998</v>
      </c>
      <c r="EU68" s="50">
        <v>369.55618565999998</v>
      </c>
      <c r="EV68">
        <v>359.8</v>
      </c>
      <c r="EW68" s="50">
        <v>352.56338708999999</v>
      </c>
      <c r="EX68" s="50">
        <v>367.89838027000002</v>
      </c>
      <c r="EY68" s="50">
        <v>284.85989935999999</v>
      </c>
      <c r="EZ68" s="50">
        <v>372.44300876</v>
      </c>
      <c r="FA68" s="50">
        <v>395.13603934999998</v>
      </c>
      <c r="FB68" s="50">
        <v>331.66872407</v>
      </c>
      <c r="FC68" s="50">
        <v>294.42106285</v>
      </c>
      <c r="FD68" s="50">
        <v>355.83145674999997</v>
      </c>
      <c r="FE68" s="50">
        <v>376.27519424000002</v>
      </c>
      <c r="FF68" s="50">
        <v>423.87714632000001</v>
      </c>
      <c r="FG68" s="50">
        <v>413.69433170999997</v>
      </c>
      <c r="FH68" s="50">
        <v>400.87171403999997</v>
      </c>
      <c r="FI68" s="50">
        <v>428.66988385000002</v>
      </c>
      <c r="FJ68" s="50">
        <v>335.94281348999999</v>
      </c>
      <c r="FK68" s="50">
        <v>274.41248510999998</v>
      </c>
      <c r="FL68" s="50">
        <v>388.46530059000003</v>
      </c>
      <c r="FM68" s="50">
        <v>387.27373774</v>
      </c>
      <c r="FN68" s="50">
        <v>310.05283768999999</v>
      </c>
      <c r="FO68" s="50">
        <v>321.19731046999999</v>
      </c>
      <c r="FP68" s="50">
        <v>334.30350365999999</v>
      </c>
      <c r="FQ68" s="50">
        <v>423.34213864999998</v>
      </c>
      <c r="FR68" s="50">
        <v>488.28121181</v>
      </c>
      <c r="FS68" s="50">
        <v>475.59861947000002</v>
      </c>
      <c r="FT68" s="50">
        <v>424.09406802000001</v>
      </c>
    </row>
    <row r="69" spans="2:176" ht="15" customHeight="1" x14ac:dyDescent="0.2">
      <c r="B69" s="60" t="s">
        <v>1483</v>
      </c>
      <c r="EF69" s="50">
        <v>8.6042736099999999</v>
      </c>
      <c r="EG69" s="50">
        <v>19.925221629999999</v>
      </c>
      <c r="EH69" s="50">
        <v>20.50265473</v>
      </c>
      <c r="EI69" s="50">
        <v>16.91438307</v>
      </c>
      <c r="EJ69" s="50">
        <v>14.997103190000001</v>
      </c>
      <c r="EK69" s="50">
        <v>8.0761193700000007</v>
      </c>
      <c r="EL69" s="50">
        <v>5.43042538</v>
      </c>
      <c r="EM69" s="50">
        <v>4.5724209</v>
      </c>
      <c r="EN69" s="50">
        <v>5.44759131</v>
      </c>
      <c r="EO69" s="50">
        <v>5.1630944799999998</v>
      </c>
      <c r="EP69" s="50">
        <v>5.8460582900000002</v>
      </c>
      <c r="EQ69" s="50">
        <v>4.5276519400000002</v>
      </c>
      <c r="ER69">
        <v>5.6</v>
      </c>
      <c r="ES69" s="50">
        <v>3.4894130099999998</v>
      </c>
      <c r="ET69" s="50">
        <v>2.5281361499999999</v>
      </c>
      <c r="EU69" s="50">
        <v>2.6543390200000001</v>
      </c>
      <c r="EV69">
        <v>3.3</v>
      </c>
      <c r="EW69" s="50">
        <v>3.5720351899999998</v>
      </c>
      <c r="EX69" s="50">
        <v>7.8335182699999999</v>
      </c>
      <c r="EY69" s="50">
        <v>3.2443148900000001</v>
      </c>
      <c r="EZ69" s="50">
        <v>4.6664455499999997</v>
      </c>
      <c r="FA69" s="50">
        <v>4.8313064900000002</v>
      </c>
      <c r="FB69" s="50">
        <v>5.9484013600000001</v>
      </c>
      <c r="FC69" s="50">
        <v>7.9886305599999998</v>
      </c>
      <c r="FD69" s="50">
        <v>2.87792542</v>
      </c>
      <c r="FE69" s="50">
        <v>3.0762524600000001</v>
      </c>
      <c r="FF69" s="50">
        <v>3.38917191</v>
      </c>
      <c r="FG69" s="50">
        <v>4.4110079799999999</v>
      </c>
      <c r="FH69" s="50">
        <v>5.0816025700000003</v>
      </c>
      <c r="FI69" s="50">
        <v>5.4373156500000004</v>
      </c>
      <c r="FJ69" s="50">
        <v>5.1810198300000003</v>
      </c>
      <c r="FK69" s="50">
        <v>3.6875506200000001</v>
      </c>
      <c r="FL69" s="50">
        <v>5.6368793200000002</v>
      </c>
      <c r="FM69" s="50">
        <v>5.5053716499999998</v>
      </c>
      <c r="FN69" s="50">
        <v>5.8968823199999996</v>
      </c>
      <c r="FO69" s="50">
        <v>6.7787719800000001</v>
      </c>
      <c r="FP69" s="50">
        <v>4.2668357300000004</v>
      </c>
      <c r="FQ69" s="50">
        <v>7.38953712</v>
      </c>
      <c r="FR69" s="50">
        <v>7.0001360100000003</v>
      </c>
      <c r="FS69" s="50">
        <v>8.0134394899999997</v>
      </c>
      <c r="FT69" s="50">
        <v>8.3079131200000003</v>
      </c>
    </row>
    <row r="70" spans="2:176" ht="23.25" customHeight="1" x14ac:dyDescent="0.2">
      <c r="B70" s="60" t="s">
        <v>1484</v>
      </c>
      <c r="EF70" s="50">
        <v>44.652247610000003</v>
      </c>
      <c r="EG70" s="50">
        <v>65.007749020000006</v>
      </c>
      <c r="EH70" s="50">
        <v>84.479048539999994</v>
      </c>
      <c r="EI70" s="50">
        <v>70.986737300000001</v>
      </c>
      <c r="EJ70" s="50">
        <v>71.649261039999999</v>
      </c>
      <c r="EK70" s="50">
        <v>74.205530260000003</v>
      </c>
      <c r="EL70" s="50">
        <v>71.669534209999995</v>
      </c>
      <c r="EM70" s="50">
        <v>65.263965659999997</v>
      </c>
      <c r="EN70" s="50">
        <v>72.041884569999993</v>
      </c>
      <c r="EO70" s="50">
        <v>75.205670859999998</v>
      </c>
      <c r="EP70" s="50">
        <v>72.778819889999994</v>
      </c>
      <c r="EQ70" s="50">
        <v>59.071446549999997</v>
      </c>
      <c r="ER70">
        <v>76</v>
      </c>
      <c r="ES70" s="50">
        <v>81.296921920000003</v>
      </c>
      <c r="ET70" s="50">
        <v>94.848090810000002</v>
      </c>
      <c r="EU70" s="50">
        <v>102.63303286999999</v>
      </c>
      <c r="EV70">
        <v>98.3</v>
      </c>
      <c r="EW70" s="50">
        <v>91.806541609999996</v>
      </c>
      <c r="EX70" s="50">
        <v>99.429797059999999</v>
      </c>
      <c r="EY70" s="50">
        <v>75.873172550000007</v>
      </c>
      <c r="EZ70" s="50">
        <v>99.986151559999996</v>
      </c>
      <c r="FA70" s="50">
        <v>111.97035336</v>
      </c>
      <c r="FB70" s="50">
        <v>90.776510590000001</v>
      </c>
      <c r="FC70" s="50">
        <v>81.552347650000002</v>
      </c>
      <c r="FD70" s="50">
        <v>101.60070777</v>
      </c>
      <c r="FE70" s="50">
        <v>101.62635192</v>
      </c>
      <c r="FF70" s="50">
        <v>114.94140648</v>
      </c>
      <c r="FG70" s="50">
        <v>108.16900869</v>
      </c>
      <c r="FH70" s="50">
        <v>108.83549832999999</v>
      </c>
      <c r="FI70" s="50">
        <v>120.70767306</v>
      </c>
      <c r="FJ70" s="50">
        <v>82.427818500000001</v>
      </c>
      <c r="FK70" s="50">
        <v>68.284752220000001</v>
      </c>
      <c r="FL70" s="50">
        <v>88.877940050000007</v>
      </c>
      <c r="FM70" s="50">
        <v>84.285193759999999</v>
      </c>
      <c r="FN70" s="50">
        <v>68.393529400000006</v>
      </c>
      <c r="FO70" s="50">
        <v>67.905721099999994</v>
      </c>
      <c r="FP70" s="50">
        <v>71.031285429999997</v>
      </c>
      <c r="FQ70" s="50">
        <v>89.731143009999997</v>
      </c>
      <c r="FR70" s="50">
        <v>102.29109491</v>
      </c>
      <c r="FS70" s="50">
        <v>99.11447124</v>
      </c>
      <c r="FT70" s="50">
        <v>93.500730469999993</v>
      </c>
    </row>
    <row r="71" spans="2:176" ht="23.25" customHeight="1" x14ac:dyDescent="0.2">
      <c r="B71" s="60" t="s">
        <v>1485</v>
      </c>
      <c r="EF71" s="50">
        <v>136.63899411</v>
      </c>
      <c r="EG71" s="50">
        <v>180.07346662</v>
      </c>
      <c r="EH71" s="50">
        <v>223.15441493</v>
      </c>
      <c r="EI71" s="50">
        <v>186.17407924</v>
      </c>
      <c r="EJ71" s="50">
        <v>193.86185122000001</v>
      </c>
      <c r="EK71" s="50">
        <v>195.07429934999999</v>
      </c>
      <c r="EL71" s="50">
        <v>195.15903059999999</v>
      </c>
      <c r="EM71" s="50">
        <v>182.58135430999999</v>
      </c>
      <c r="EN71" s="50">
        <v>214.93564874</v>
      </c>
      <c r="EO71" s="50">
        <v>225.99152859</v>
      </c>
      <c r="EP71" s="50">
        <v>236.37611645000001</v>
      </c>
      <c r="EQ71" s="50">
        <v>178.22837308000001</v>
      </c>
      <c r="ER71">
        <v>212.3</v>
      </c>
      <c r="ES71" s="50">
        <v>241.74654691999999</v>
      </c>
      <c r="ET71" s="50">
        <v>269.50138429999998</v>
      </c>
      <c r="EU71" s="50">
        <v>264.26881377000001</v>
      </c>
      <c r="EV71">
        <v>258.10000000000002</v>
      </c>
      <c r="EW71" s="50">
        <v>257.18481028999997</v>
      </c>
      <c r="EX71" s="50">
        <v>260.63506494000001</v>
      </c>
      <c r="EY71" s="50">
        <v>205.74241192</v>
      </c>
      <c r="EZ71" s="50">
        <v>267.79041165000001</v>
      </c>
      <c r="FA71" s="50">
        <v>278.33437950000001</v>
      </c>
      <c r="FB71" s="50">
        <v>234.94381211999999</v>
      </c>
      <c r="FC71" s="50">
        <v>204.88008464000001</v>
      </c>
      <c r="FD71" s="50">
        <v>251.35282355999999</v>
      </c>
      <c r="FE71" s="50">
        <v>271.57258985999999</v>
      </c>
      <c r="FF71" s="50">
        <v>305.54656792999998</v>
      </c>
      <c r="FG71" s="50">
        <v>301.11431504000001</v>
      </c>
      <c r="FH71" s="50">
        <v>286.95461313999999</v>
      </c>
      <c r="FI71" s="50">
        <v>302.52489514000001</v>
      </c>
      <c r="FJ71" s="50">
        <v>248.33397515999999</v>
      </c>
      <c r="FK71" s="50">
        <v>202.44018227000001</v>
      </c>
      <c r="FL71" s="50">
        <v>293.95048121999997</v>
      </c>
      <c r="FM71" s="50">
        <v>297.48317233</v>
      </c>
      <c r="FN71" s="50">
        <v>235.76242597000001</v>
      </c>
      <c r="FO71" s="50">
        <v>246.51281739000001</v>
      </c>
      <c r="FP71" s="50">
        <v>259.0053825</v>
      </c>
      <c r="FQ71" s="50">
        <v>326.22145852</v>
      </c>
      <c r="FR71" s="50">
        <v>378.98998089000003</v>
      </c>
      <c r="FS71" s="50">
        <v>368.47070874000002</v>
      </c>
      <c r="FT71" s="50">
        <v>322.28542442999998</v>
      </c>
    </row>
    <row r="72" spans="2:176" ht="15" customHeight="1" x14ac:dyDescent="0.2">
      <c r="B72" t="s">
        <v>1468</v>
      </c>
      <c r="EF72" s="50">
        <v>178.11864602</v>
      </c>
      <c r="EG72" s="50">
        <v>241.91852976000001</v>
      </c>
      <c r="EH72" s="50">
        <v>304.00589221000001</v>
      </c>
      <c r="EI72" s="50">
        <v>252.92646353000001</v>
      </c>
      <c r="EJ72" s="50">
        <v>262.46029292999998</v>
      </c>
      <c r="EK72" s="50">
        <v>266.1949596</v>
      </c>
      <c r="EL72" s="50">
        <v>262.75231023999999</v>
      </c>
      <c r="EM72" s="50">
        <v>245.65013203000001</v>
      </c>
      <c r="EN72" s="50">
        <v>283.00884574999998</v>
      </c>
      <c r="EO72" s="50">
        <v>297.44857051999998</v>
      </c>
      <c r="EP72" s="50">
        <v>306.84612486999998</v>
      </c>
      <c r="EQ72" s="50">
        <v>235.73887288</v>
      </c>
      <c r="ER72">
        <v>286</v>
      </c>
      <c r="ES72" s="50">
        <v>321.26048063000002</v>
      </c>
      <c r="ET72" s="50">
        <v>365.34796468000002</v>
      </c>
      <c r="EU72" s="50">
        <v>368.11584635000003</v>
      </c>
      <c r="EV72">
        <v>358</v>
      </c>
      <c r="EW72" s="50">
        <v>351.30257886999999</v>
      </c>
      <c r="EX72" s="50">
        <v>366.16528118000002</v>
      </c>
      <c r="EY72" s="50">
        <v>283.52795368</v>
      </c>
      <c r="EZ72" s="50">
        <v>371.25962859999998</v>
      </c>
      <c r="FA72" s="50">
        <v>393.68034653000001</v>
      </c>
      <c r="FB72" s="50">
        <v>330.74124397000003</v>
      </c>
      <c r="FC72" s="50">
        <v>292.94143627</v>
      </c>
      <c r="FD72" s="50">
        <v>354.91291912000003</v>
      </c>
      <c r="FE72" s="50">
        <v>375.18437598999998</v>
      </c>
      <c r="FF72" s="50">
        <v>422.96362421999999</v>
      </c>
      <c r="FG72" s="50">
        <v>412.16318523000001</v>
      </c>
      <c r="FH72" s="50">
        <v>400.20309255000001</v>
      </c>
      <c r="FI72" s="50">
        <v>427.54133278</v>
      </c>
      <c r="FJ72" s="50">
        <v>332.70144950000002</v>
      </c>
      <c r="FK72" s="50">
        <v>271.35696582000003</v>
      </c>
      <c r="FL72" s="50">
        <v>384.11211949</v>
      </c>
      <c r="FM72" s="50">
        <v>380.93004344000002</v>
      </c>
      <c r="FN72" s="50">
        <v>303.25574642999999</v>
      </c>
      <c r="FO72" s="50">
        <v>311.23855600000002</v>
      </c>
      <c r="FP72" s="50">
        <v>326.00622757000002</v>
      </c>
      <c r="FQ72" s="50">
        <v>409.55511093000001</v>
      </c>
      <c r="FR72" s="50">
        <v>467.4920932</v>
      </c>
      <c r="FS72" s="50">
        <v>455.30365929999999</v>
      </c>
      <c r="FT72" s="50">
        <v>401.91911972999998</v>
      </c>
    </row>
    <row r="73" spans="2:176" ht="15" customHeight="1" x14ac:dyDescent="0.2">
      <c r="B73" t="s">
        <v>1446</v>
      </c>
      <c r="C73" s="50">
        <v>28.781757639999999</v>
      </c>
      <c r="D73" s="50">
        <v>16.215642639999999</v>
      </c>
      <c r="E73" s="50">
        <v>20.694513969999999</v>
      </c>
      <c r="F73" s="50">
        <v>18.5353563</v>
      </c>
      <c r="G73" s="50">
        <v>14.99912099</v>
      </c>
      <c r="H73" s="50">
        <v>16.679866749999999</v>
      </c>
      <c r="I73" s="50">
        <v>16.86977014</v>
      </c>
      <c r="J73" s="50">
        <v>20.110655909999998</v>
      </c>
      <c r="K73" s="50">
        <v>10.90567777</v>
      </c>
      <c r="L73" s="50">
        <v>13.354774129999999</v>
      </c>
      <c r="M73" s="50">
        <v>15.500650569999999</v>
      </c>
      <c r="N73" s="50">
        <v>15.845006209999999</v>
      </c>
      <c r="O73" s="50">
        <v>15.307872619999999</v>
      </c>
      <c r="P73" s="50">
        <v>19.647198809999999</v>
      </c>
      <c r="Q73" s="50">
        <v>19.28096116</v>
      </c>
      <c r="R73" s="50">
        <v>20.363601129999999</v>
      </c>
      <c r="S73" s="50">
        <v>16.269131810000001</v>
      </c>
      <c r="T73" s="50">
        <v>13.6588954</v>
      </c>
      <c r="U73" s="50">
        <v>10.83620565</v>
      </c>
      <c r="V73" s="50">
        <v>12.893221029999999</v>
      </c>
      <c r="W73" s="50">
        <v>7.7283559500000001</v>
      </c>
      <c r="X73" s="50">
        <v>13.268664749999999</v>
      </c>
      <c r="Y73" s="50">
        <v>11.421166210000001</v>
      </c>
      <c r="Z73" s="50">
        <v>11.09707624</v>
      </c>
      <c r="AA73" s="50">
        <v>17.77124529</v>
      </c>
      <c r="AB73" s="50">
        <v>9.6848988200000008</v>
      </c>
      <c r="AC73" s="50">
        <v>16.868135030000001</v>
      </c>
      <c r="AD73" s="50">
        <v>19.595647320000001</v>
      </c>
      <c r="AE73" s="50">
        <v>22.228426859999999</v>
      </c>
      <c r="AF73" s="50">
        <v>15.03061177</v>
      </c>
      <c r="AG73" s="50">
        <v>13.44795581</v>
      </c>
      <c r="AH73" s="50">
        <v>16.87619282</v>
      </c>
      <c r="AI73" s="50">
        <v>9.9774440200000001</v>
      </c>
      <c r="AJ73" s="50">
        <v>14.407151300000001</v>
      </c>
      <c r="AK73" s="50">
        <v>14.0983742</v>
      </c>
      <c r="AL73" s="50">
        <v>17.5026911</v>
      </c>
      <c r="AM73" s="50">
        <v>20.420931920000001</v>
      </c>
      <c r="AN73" s="50">
        <v>11.42450846</v>
      </c>
      <c r="AO73" s="50">
        <v>14.51025106</v>
      </c>
      <c r="AP73" s="50">
        <v>24.70140949</v>
      </c>
      <c r="AQ73" s="50">
        <v>19.899110029999999</v>
      </c>
      <c r="AR73" s="50">
        <v>13.05430404</v>
      </c>
      <c r="AS73" s="50">
        <v>17.835968189999999</v>
      </c>
      <c r="AT73" s="50">
        <v>16.767166280000001</v>
      </c>
      <c r="AU73" s="50">
        <v>9.1366890200000004</v>
      </c>
      <c r="AV73" s="50">
        <v>13.06327123</v>
      </c>
      <c r="AW73" s="50">
        <v>12.67450521</v>
      </c>
      <c r="AX73" s="50">
        <v>17.260872540000001</v>
      </c>
      <c r="AY73" s="50">
        <v>27.19583377</v>
      </c>
      <c r="AZ73" s="50">
        <v>14.533157210000001</v>
      </c>
      <c r="BA73" s="50">
        <v>19.620394709999999</v>
      </c>
      <c r="BB73" s="50">
        <v>23.62390173</v>
      </c>
      <c r="BC73" s="50">
        <v>17.507138430000001</v>
      </c>
      <c r="BD73" s="50">
        <v>18.021213729999999</v>
      </c>
      <c r="BE73" s="50">
        <v>15.739997300000001</v>
      </c>
      <c r="BF73" s="50">
        <v>14.04102849</v>
      </c>
      <c r="BG73" s="50">
        <v>13.95595528</v>
      </c>
      <c r="BH73" s="50">
        <v>15.77085611</v>
      </c>
      <c r="BI73" s="50">
        <v>19.533336980000001</v>
      </c>
      <c r="BJ73" s="50">
        <v>19.064345889999998</v>
      </c>
      <c r="BK73" s="50">
        <v>20.095063809999999</v>
      </c>
      <c r="BL73" s="50">
        <v>13.264288260000001</v>
      </c>
      <c r="BM73" s="50">
        <v>22.071158390000001</v>
      </c>
      <c r="BN73" s="50">
        <v>36.170379420000003</v>
      </c>
      <c r="BO73" s="50">
        <v>24.96951378</v>
      </c>
      <c r="BP73" s="50">
        <v>26.260810070000002</v>
      </c>
      <c r="BQ73" s="50">
        <v>22.226833160000002</v>
      </c>
      <c r="BR73" s="50">
        <v>28.316767989999999</v>
      </c>
      <c r="BS73" s="50">
        <v>12.605392200000001</v>
      </c>
      <c r="BT73" s="50">
        <v>16.735282649999998</v>
      </c>
      <c r="BU73" s="50">
        <v>20.929164790000002</v>
      </c>
      <c r="BV73" s="50">
        <v>17.13072464</v>
      </c>
      <c r="BW73" s="50">
        <v>23.63900477</v>
      </c>
      <c r="BX73" s="50">
        <v>15.03688066</v>
      </c>
      <c r="BY73" s="50">
        <v>26.37624366</v>
      </c>
      <c r="BZ73" s="50">
        <v>27.995509890000001</v>
      </c>
      <c r="CA73" s="50">
        <v>27.1694751</v>
      </c>
      <c r="CB73" s="50">
        <v>20.68558153</v>
      </c>
      <c r="CC73" s="50">
        <v>14.24763862</v>
      </c>
      <c r="CD73" s="50">
        <v>18.546761159999999</v>
      </c>
      <c r="CE73" s="50">
        <v>22.574219809999999</v>
      </c>
      <c r="CF73" s="50">
        <v>16.942707970000001</v>
      </c>
      <c r="CG73" s="50">
        <v>22.707217</v>
      </c>
      <c r="CH73" s="50">
        <v>27.606685760000001</v>
      </c>
      <c r="CI73" s="50">
        <v>20.97528071</v>
      </c>
      <c r="CJ73" s="50">
        <v>20.787438949999999</v>
      </c>
      <c r="CK73" s="50">
        <v>34.246375469999997</v>
      </c>
      <c r="CL73" s="50">
        <v>39.818878159999997</v>
      </c>
      <c r="CM73" s="50">
        <v>31.97175992</v>
      </c>
      <c r="CN73" s="50">
        <v>40.429350479999997</v>
      </c>
      <c r="CO73" s="50">
        <v>21.707987039999999</v>
      </c>
      <c r="CP73" s="50">
        <v>25.275897230000002</v>
      </c>
      <c r="CQ73" s="50">
        <v>14.885397190000001</v>
      </c>
      <c r="CR73" s="50">
        <v>27.63601238</v>
      </c>
      <c r="CS73" s="50">
        <v>24.925453999999998</v>
      </c>
      <c r="CT73" s="50">
        <v>32.035748230000003</v>
      </c>
      <c r="CU73" s="50">
        <v>35.211084640000003</v>
      </c>
      <c r="CV73" s="50">
        <v>21.532714030000001</v>
      </c>
      <c r="CW73" s="50">
        <v>25.667034579999999</v>
      </c>
      <c r="CX73" s="50">
        <v>29.688869180000001</v>
      </c>
      <c r="CY73" s="50">
        <v>69.088395950000006</v>
      </c>
      <c r="CZ73" s="50">
        <v>59.523255399999996</v>
      </c>
      <c r="DA73" s="50">
        <v>64.794309490000003</v>
      </c>
      <c r="DB73" s="50">
        <v>26.22076328</v>
      </c>
      <c r="DC73" s="50">
        <v>21.965016729999999</v>
      </c>
      <c r="DD73" s="50">
        <v>29.845551140000001</v>
      </c>
      <c r="DE73" s="50">
        <v>39.771297519999997</v>
      </c>
      <c r="DF73" s="50">
        <v>19.576464420000001</v>
      </c>
      <c r="DG73" s="50">
        <v>25.770511119999998</v>
      </c>
      <c r="DH73" s="50">
        <v>19.466082449999998</v>
      </c>
      <c r="DI73" s="50">
        <v>21.110470159999998</v>
      </c>
      <c r="DJ73" s="50">
        <v>28.362325559999999</v>
      </c>
      <c r="DK73" s="50">
        <v>27.979693210000001</v>
      </c>
      <c r="DL73" s="50">
        <v>25.942595860000001</v>
      </c>
      <c r="DM73" s="50">
        <v>35.752531810000001</v>
      </c>
      <c r="DN73" s="50">
        <v>30.223127349999999</v>
      </c>
      <c r="DO73" s="50">
        <v>19.65716179</v>
      </c>
      <c r="DP73" s="50">
        <v>23.74996664</v>
      </c>
      <c r="DQ73" s="50">
        <v>26.122925330000001</v>
      </c>
      <c r="DR73" s="50">
        <v>24.36383442</v>
      </c>
      <c r="DS73" s="50">
        <v>34.956919069999998</v>
      </c>
      <c r="DT73" s="50">
        <v>20.947873680000001</v>
      </c>
      <c r="DU73" s="50">
        <v>32.966809380000001</v>
      </c>
      <c r="DV73" s="50">
        <v>38.732378169999997</v>
      </c>
      <c r="DW73" s="50">
        <v>29.843641330000001</v>
      </c>
      <c r="DX73" s="50">
        <v>28.13750297</v>
      </c>
      <c r="DY73" s="50">
        <v>26.3511943</v>
      </c>
      <c r="DZ73" s="50">
        <v>28.147068709999999</v>
      </c>
      <c r="EA73" s="50">
        <v>15.541328650000001</v>
      </c>
      <c r="EB73" s="50">
        <v>18.116014849999999</v>
      </c>
      <c r="EC73" s="50">
        <v>28.877303120000001</v>
      </c>
      <c r="ED73" s="50">
        <v>21.735961679999999</v>
      </c>
      <c r="EE73" s="50">
        <v>31.574972930000001</v>
      </c>
      <c r="EF73" s="50">
        <v>12.32512852</v>
      </c>
      <c r="EG73" s="50">
        <v>26.984383709999999</v>
      </c>
      <c r="EH73" s="50">
        <v>36.05908333</v>
      </c>
      <c r="EI73" s="50">
        <v>33.651758010000002</v>
      </c>
      <c r="EJ73" s="50">
        <v>30.855326680000001</v>
      </c>
      <c r="EK73" s="50">
        <v>28.925422309999998</v>
      </c>
      <c r="EL73" s="50">
        <v>25.245384189999999</v>
      </c>
      <c r="EM73" s="50">
        <v>29.807527570000001</v>
      </c>
      <c r="EN73" s="50">
        <v>25.461475660000001</v>
      </c>
      <c r="EO73" s="50">
        <v>23.15666341</v>
      </c>
      <c r="EP73" s="50">
        <v>29.312133899999999</v>
      </c>
      <c r="EQ73" s="50">
        <v>25.382446250000001</v>
      </c>
      <c r="ER73">
        <v>23</v>
      </c>
      <c r="ES73" s="50">
        <v>25.067393469999999</v>
      </c>
      <c r="ET73" s="50">
        <v>35.802197419999999</v>
      </c>
      <c r="EU73" s="50">
        <v>36.69838884</v>
      </c>
      <c r="EV73">
        <v>33.4</v>
      </c>
      <c r="EW73" s="50">
        <v>23.161264809999999</v>
      </c>
      <c r="EX73" s="50">
        <v>26.390303079999999</v>
      </c>
      <c r="EY73" s="50">
        <v>18.647931329999999</v>
      </c>
      <c r="EZ73" s="50">
        <v>24.813671639999999</v>
      </c>
      <c r="FA73" s="50">
        <v>27.408959960000001</v>
      </c>
      <c r="FB73" s="50">
        <v>23.113657310000001</v>
      </c>
      <c r="FC73" s="50">
        <v>27.613699990000001</v>
      </c>
      <c r="FD73" s="50">
        <v>36.34358495</v>
      </c>
      <c r="FE73" s="50">
        <v>37.054086699999999</v>
      </c>
      <c r="FF73" s="50">
        <v>46.764447750000002</v>
      </c>
      <c r="FG73" s="50">
        <v>31.480189410000001</v>
      </c>
      <c r="FH73" s="50">
        <v>28.205624950000001</v>
      </c>
      <c r="FI73" s="50">
        <v>28.502679690000001</v>
      </c>
      <c r="FJ73" s="50">
        <v>24.270469689999999</v>
      </c>
      <c r="FK73" s="50">
        <v>27.602529910000001</v>
      </c>
      <c r="FL73" s="50">
        <v>36.715327899999998</v>
      </c>
      <c r="FM73" s="50">
        <v>29.487118679999998</v>
      </c>
      <c r="FN73" s="50">
        <v>34.990120699999999</v>
      </c>
      <c r="FO73" s="50">
        <v>32.910104670000003</v>
      </c>
      <c r="FP73" s="50">
        <v>22.120069749999999</v>
      </c>
      <c r="FQ73" s="50">
        <v>28.393589160000001</v>
      </c>
      <c r="FR73" s="50">
        <v>45.521397540000002</v>
      </c>
      <c r="FS73" s="50">
        <v>32.26197432</v>
      </c>
      <c r="FT73" s="50">
        <v>32.961407280000003</v>
      </c>
    </row>
    <row r="74" spans="2:176" ht="15" customHeight="1" x14ac:dyDescent="0.2"/>
    <row r="75" spans="2:176" ht="15" customHeight="1" x14ac:dyDescent="0.2"/>
    <row r="76" spans="2:176" ht="15" customHeight="1" x14ac:dyDescent="0.2">
      <c r="B76" s="51" t="s">
        <v>1486</v>
      </c>
    </row>
    <row r="77" spans="2:176" ht="15" customHeight="1" x14ac:dyDescent="0.2">
      <c r="B77" t="s">
        <v>1487</v>
      </c>
    </row>
    <row r="78" spans="2:176" ht="15" customHeight="1" x14ac:dyDescent="0.2">
      <c r="C78" s="56">
        <v>40908</v>
      </c>
      <c r="D78" s="56">
        <v>40939</v>
      </c>
      <c r="E78" s="56">
        <v>40968</v>
      </c>
      <c r="F78" s="56">
        <v>40999</v>
      </c>
      <c r="G78" s="56">
        <v>41029</v>
      </c>
      <c r="H78" s="56">
        <v>41060</v>
      </c>
      <c r="I78" s="56">
        <v>41090</v>
      </c>
      <c r="J78" s="56">
        <v>41121</v>
      </c>
      <c r="K78" s="56">
        <v>41152</v>
      </c>
      <c r="L78" s="56">
        <v>41182</v>
      </c>
      <c r="M78" s="56">
        <v>41213</v>
      </c>
      <c r="N78" s="56">
        <v>41243</v>
      </c>
      <c r="O78" s="56">
        <v>41274</v>
      </c>
      <c r="P78" s="56">
        <v>41305</v>
      </c>
      <c r="Q78" s="56">
        <v>41333</v>
      </c>
      <c r="R78" s="56">
        <v>41364</v>
      </c>
      <c r="S78" s="56">
        <v>41394</v>
      </c>
      <c r="T78" s="56">
        <v>41425</v>
      </c>
      <c r="U78" s="56">
        <v>41455</v>
      </c>
      <c r="V78" s="56">
        <v>41486</v>
      </c>
      <c r="W78" s="56">
        <v>41517</v>
      </c>
      <c r="X78" s="56">
        <v>41547</v>
      </c>
      <c r="Y78" s="56">
        <v>41578</v>
      </c>
      <c r="Z78" s="56">
        <v>41608</v>
      </c>
      <c r="AA78" s="56">
        <v>41639</v>
      </c>
      <c r="AB78" s="56">
        <v>41670</v>
      </c>
      <c r="AC78" s="56">
        <v>41698</v>
      </c>
      <c r="AD78" s="56">
        <v>41729</v>
      </c>
      <c r="AE78" s="56">
        <v>41759</v>
      </c>
      <c r="AF78" s="56">
        <v>41790</v>
      </c>
      <c r="AG78" s="56">
        <v>41820</v>
      </c>
      <c r="AH78" s="56">
        <v>41851</v>
      </c>
      <c r="AI78" s="56">
        <v>41882</v>
      </c>
      <c r="AJ78" s="56">
        <v>41912</v>
      </c>
      <c r="AK78" s="56">
        <v>41943</v>
      </c>
      <c r="AL78" s="56">
        <v>41973</v>
      </c>
      <c r="AM78" s="56">
        <v>42004</v>
      </c>
      <c r="AN78" s="56">
        <v>42035</v>
      </c>
      <c r="AO78" s="56">
        <v>42063</v>
      </c>
      <c r="AP78" s="56">
        <v>42094</v>
      </c>
      <c r="AQ78" s="56">
        <v>42124</v>
      </c>
      <c r="AR78" s="56">
        <v>42155</v>
      </c>
      <c r="AS78" s="56">
        <v>42185</v>
      </c>
      <c r="AT78" s="56">
        <v>42216</v>
      </c>
      <c r="AU78" s="56">
        <v>42247</v>
      </c>
      <c r="AV78" s="56">
        <v>42277</v>
      </c>
      <c r="AW78" s="56">
        <v>42308</v>
      </c>
      <c r="AX78" s="56">
        <v>42338</v>
      </c>
      <c r="AY78" s="56">
        <v>42369</v>
      </c>
      <c r="AZ78" s="56">
        <v>42400</v>
      </c>
      <c r="BA78" s="56">
        <v>42429</v>
      </c>
      <c r="BB78" s="56">
        <v>42460</v>
      </c>
      <c r="BC78" s="56">
        <v>42490</v>
      </c>
      <c r="BD78" s="56">
        <v>42521</v>
      </c>
      <c r="BE78" s="56">
        <v>42551</v>
      </c>
      <c r="BF78" s="56">
        <v>42582</v>
      </c>
      <c r="BG78" s="56">
        <v>42613</v>
      </c>
      <c r="BH78" s="56">
        <v>42643</v>
      </c>
      <c r="BI78" s="56">
        <v>42674</v>
      </c>
      <c r="BJ78" s="56">
        <v>42704</v>
      </c>
      <c r="BK78" s="56">
        <v>42735</v>
      </c>
      <c r="BL78" s="56">
        <v>42766</v>
      </c>
      <c r="BM78" s="56">
        <v>42794</v>
      </c>
      <c r="BN78" s="56">
        <v>42825</v>
      </c>
      <c r="BO78" s="56">
        <v>42855</v>
      </c>
      <c r="BP78" s="56">
        <v>42886</v>
      </c>
      <c r="BQ78" s="56">
        <v>42916</v>
      </c>
      <c r="BR78" s="56">
        <v>42947</v>
      </c>
      <c r="BS78" s="56">
        <v>42978</v>
      </c>
      <c r="BT78" s="56">
        <v>43008</v>
      </c>
      <c r="BU78" s="56">
        <v>43039</v>
      </c>
      <c r="BV78" s="56">
        <v>43069</v>
      </c>
      <c r="BW78" s="56">
        <v>43100</v>
      </c>
      <c r="BX78" s="56">
        <v>43131</v>
      </c>
      <c r="BY78" s="56">
        <v>43159</v>
      </c>
      <c r="BZ78" s="56">
        <v>43190</v>
      </c>
      <c r="CA78" s="56">
        <v>43220</v>
      </c>
      <c r="CB78" s="56">
        <v>43251</v>
      </c>
      <c r="CC78" s="56">
        <v>43281</v>
      </c>
      <c r="CD78" s="56">
        <v>43312</v>
      </c>
      <c r="CE78" s="56">
        <v>43343</v>
      </c>
      <c r="CF78" s="56">
        <v>43373</v>
      </c>
      <c r="CG78" s="56">
        <v>43404</v>
      </c>
      <c r="CH78" s="56">
        <v>43434</v>
      </c>
      <c r="CI78" s="56">
        <v>43465</v>
      </c>
      <c r="CJ78" s="56">
        <v>43496</v>
      </c>
      <c r="CK78" s="56">
        <v>43524</v>
      </c>
      <c r="CL78" s="56">
        <v>43555</v>
      </c>
      <c r="CM78" s="56">
        <v>43585</v>
      </c>
      <c r="CN78" s="56">
        <v>43616</v>
      </c>
      <c r="CO78" s="56">
        <v>43646</v>
      </c>
      <c r="CP78" s="56">
        <v>43677</v>
      </c>
      <c r="CQ78" s="56">
        <v>43708</v>
      </c>
      <c r="CR78" s="56">
        <v>43738</v>
      </c>
      <c r="CS78" s="56">
        <v>43769</v>
      </c>
      <c r="CT78" s="56">
        <v>43799</v>
      </c>
      <c r="CU78" s="56">
        <v>43830</v>
      </c>
      <c r="CV78" s="56">
        <v>43861</v>
      </c>
      <c r="CW78" s="56">
        <v>43890</v>
      </c>
      <c r="CX78" s="56">
        <v>43921</v>
      </c>
      <c r="CY78" s="56">
        <v>43951</v>
      </c>
      <c r="CZ78" s="56">
        <v>43982</v>
      </c>
      <c r="DA78" s="56">
        <v>44012</v>
      </c>
      <c r="DB78" s="56">
        <v>44043</v>
      </c>
      <c r="DC78" s="56">
        <v>44074</v>
      </c>
      <c r="DD78" s="56">
        <v>44104</v>
      </c>
      <c r="DE78" s="56">
        <v>44135</v>
      </c>
      <c r="DF78" s="56">
        <v>44165</v>
      </c>
      <c r="DG78" s="56">
        <v>44196</v>
      </c>
      <c r="DH78" s="56">
        <v>44227</v>
      </c>
      <c r="DI78" s="56">
        <v>44255</v>
      </c>
      <c r="DJ78" s="56">
        <v>44286</v>
      </c>
      <c r="DK78" s="56">
        <v>44316</v>
      </c>
      <c r="DL78" s="56">
        <v>44347</v>
      </c>
      <c r="DM78" s="56">
        <v>44377</v>
      </c>
      <c r="DN78" s="56">
        <v>44408</v>
      </c>
      <c r="DO78" s="56">
        <v>44439</v>
      </c>
      <c r="DP78" s="56">
        <v>44469</v>
      </c>
      <c r="DQ78" s="56">
        <v>44500</v>
      </c>
      <c r="DR78" s="56">
        <v>44530</v>
      </c>
      <c r="DS78" s="56">
        <v>44561</v>
      </c>
      <c r="DT78" s="56">
        <v>44592</v>
      </c>
      <c r="DU78" s="56">
        <v>44620</v>
      </c>
      <c r="DV78" s="56">
        <v>44651</v>
      </c>
      <c r="DW78" s="56">
        <v>44681</v>
      </c>
      <c r="DX78" s="56">
        <v>44712</v>
      </c>
      <c r="DY78" s="56">
        <v>44742</v>
      </c>
      <c r="DZ78" s="56">
        <v>44773</v>
      </c>
      <c r="EA78" s="56">
        <v>44804</v>
      </c>
      <c r="EB78" s="56">
        <v>44834</v>
      </c>
      <c r="EC78" s="56">
        <v>44865</v>
      </c>
      <c r="ED78" s="56">
        <v>44895</v>
      </c>
      <c r="EE78" s="56">
        <v>44926</v>
      </c>
      <c r="EF78" s="56">
        <v>44957</v>
      </c>
      <c r="EG78" s="56">
        <v>44985</v>
      </c>
      <c r="EH78" s="56">
        <v>45016</v>
      </c>
      <c r="EI78" s="56">
        <v>45046</v>
      </c>
      <c r="EJ78" s="56">
        <v>45077</v>
      </c>
      <c r="EK78" s="56">
        <v>45107</v>
      </c>
      <c r="EL78" s="56">
        <v>45138</v>
      </c>
      <c r="EM78" s="56">
        <v>45169</v>
      </c>
      <c r="EN78" s="56">
        <v>45199</v>
      </c>
      <c r="EO78" s="56">
        <v>45230</v>
      </c>
      <c r="EP78" s="56">
        <v>45260</v>
      </c>
      <c r="EQ78" s="56">
        <v>45291</v>
      </c>
      <c r="ER78" s="51" t="s">
        <v>1441</v>
      </c>
      <c r="ES78" s="56">
        <v>45351</v>
      </c>
      <c r="ET78" s="56">
        <v>45382</v>
      </c>
      <c r="EU78" s="56">
        <v>45412</v>
      </c>
      <c r="EV78" s="51" t="s">
        <v>1488</v>
      </c>
      <c r="EW78" s="56">
        <v>45473</v>
      </c>
      <c r="EX78" s="56">
        <v>45504</v>
      </c>
      <c r="EY78" s="56">
        <v>45535</v>
      </c>
      <c r="EZ78" s="56">
        <v>45565</v>
      </c>
      <c r="FA78" s="56">
        <v>45596</v>
      </c>
      <c r="FB78" s="56">
        <v>45626</v>
      </c>
      <c r="FC78" s="56">
        <v>45657</v>
      </c>
      <c r="FD78" s="56">
        <v>45688</v>
      </c>
      <c r="FE78" s="56">
        <v>45716</v>
      </c>
      <c r="FF78" s="56">
        <v>45747</v>
      </c>
      <c r="FG78" s="56">
        <v>45777</v>
      </c>
      <c r="FH78" s="56">
        <v>45808</v>
      </c>
      <c r="FI78" s="56">
        <v>45838</v>
      </c>
      <c r="FJ78" s="56">
        <v>45869</v>
      </c>
      <c r="FK78" s="56">
        <v>45900</v>
      </c>
      <c r="FL78" s="56">
        <v>45930</v>
      </c>
      <c r="FM78" s="56">
        <v>45961</v>
      </c>
      <c r="FN78" s="56">
        <v>45991</v>
      </c>
      <c r="FO78" s="56">
        <v>46022</v>
      </c>
      <c r="FP78" s="56">
        <v>46053</v>
      </c>
      <c r="FQ78" s="56">
        <v>46081</v>
      </c>
      <c r="FR78" s="56">
        <v>46112</v>
      </c>
      <c r="FS78" s="56">
        <v>46142</v>
      </c>
      <c r="FT78" s="56">
        <v>46173</v>
      </c>
    </row>
    <row r="79" spans="2:176" ht="15" customHeight="1" x14ac:dyDescent="0.2">
      <c r="B79" t="s">
        <v>1489</v>
      </c>
      <c r="C79" s="61">
        <v>9.01</v>
      </c>
      <c r="D79" s="61">
        <v>8.9499999999999993</v>
      </c>
      <c r="E79" s="61">
        <v>8.9</v>
      </c>
      <c r="F79" s="61">
        <v>9.14</v>
      </c>
      <c r="G79" s="61">
        <v>9.56</v>
      </c>
      <c r="H79" s="61">
        <v>9.2200000000000006</v>
      </c>
      <c r="I79" s="61">
        <v>9.27</v>
      </c>
      <c r="J79" s="61">
        <v>9.1</v>
      </c>
      <c r="K79" s="61">
        <v>9.16</v>
      </c>
      <c r="L79" s="61">
        <v>9.77</v>
      </c>
      <c r="M79" s="61">
        <v>9.8800000000000008</v>
      </c>
      <c r="N79" s="61">
        <v>9.91</v>
      </c>
      <c r="O79" s="61">
        <v>10</v>
      </c>
      <c r="P79" s="61">
        <v>9.69</v>
      </c>
      <c r="Q79" s="61">
        <v>9.6300000000000008</v>
      </c>
      <c r="R79" s="61">
        <v>9.36</v>
      </c>
      <c r="S79" s="61">
        <v>9.3699999999999992</v>
      </c>
      <c r="T79" s="61">
        <v>9.08</v>
      </c>
      <c r="U79" s="61">
        <v>8.9499999999999993</v>
      </c>
      <c r="V79" s="61">
        <v>9.11</v>
      </c>
      <c r="W79" s="61">
        <v>9.18</v>
      </c>
      <c r="X79" s="61">
        <v>9.27</v>
      </c>
      <c r="Y79" s="61">
        <v>8.8699999999999992</v>
      </c>
      <c r="Z79" s="61">
        <v>9.84</v>
      </c>
      <c r="AA79" s="61">
        <v>9.0500000000000007</v>
      </c>
      <c r="AB79" s="61">
        <v>9.01</v>
      </c>
      <c r="AC79" s="61">
        <v>8.7799999999999994</v>
      </c>
      <c r="AD79" s="61">
        <v>7.74</v>
      </c>
      <c r="AE79" s="61">
        <v>8.93</v>
      </c>
      <c r="AF79" s="61">
        <v>9.16</v>
      </c>
      <c r="AG79" s="61">
        <v>9.3699999999999992</v>
      </c>
      <c r="AH79" s="61">
        <v>8.43</v>
      </c>
      <c r="AI79" s="61">
        <v>9.27</v>
      </c>
      <c r="AJ79" s="61">
        <v>9.1</v>
      </c>
      <c r="AK79" s="61">
        <v>8.69</v>
      </c>
      <c r="AL79" s="61">
        <v>9.52</v>
      </c>
      <c r="AM79" s="61">
        <v>8.7100000000000009</v>
      </c>
      <c r="AN79" s="61">
        <v>9.0399999999999991</v>
      </c>
      <c r="AO79" s="61">
        <v>8.6199999999999992</v>
      </c>
      <c r="AP79" s="61">
        <v>8.84</v>
      </c>
      <c r="AQ79" s="61">
        <v>9.4499999999999993</v>
      </c>
      <c r="AR79" s="61">
        <v>8.6300000000000008</v>
      </c>
      <c r="AS79" s="61">
        <v>9.93</v>
      </c>
      <c r="AT79" s="61">
        <v>9.4700000000000006</v>
      </c>
      <c r="AU79" s="61">
        <v>8.68</v>
      </c>
      <c r="AV79" s="61">
        <v>7.73</v>
      </c>
      <c r="AW79" s="61">
        <v>7.87</v>
      </c>
      <c r="AX79" s="61">
        <v>9.3800000000000008</v>
      </c>
      <c r="AY79" s="61">
        <v>8.56</v>
      </c>
      <c r="AZ79" s="61">
        <v>8.01</v>
      </c>
      <c r="BA79" s="61">
        <v>6.7</v>
      </c>
      <c r="BB79" s="61">
        <v>6.8</v>
      </c>
      <c r="BC79" s="61">
        <v>7.27</v>
      </c>
      <c r="BD79" s="61">
        <v>7.16</v>
      </c>
      <c r="BE79" s="61">
        <v>7.54</v>
      </c>
      <c r="BF79" s="61">
        <v>7.41</v>
      </c>
      <c r="BG79" s="61">
        <v>6.74</v>
      </c>
      <c r="BH79" s="61">
        <v>7.62</v>
      </c>
      <c r="BI79" s="61">
        <v>6.54</v>
      </c>
      <c r="BJ79" s="61">
        <v>6.65</v>
      </c>
      <c r="BK79" s="61">
        <v>6.58</v>
      </c>
      <c r="BL79" s="61">
        <v>7.07</v>
      </c>
      <c r="BM79" s="61">
        <v>6.53</v>
      </c>
      <c r="BN79" s="61">
        <v>6.26</v>
      </c>
      <c r="BO79" s="61">
        <v>5.98</v>
      </c>
      <c r="BP79" s="61">
        <v>5.95</v>
      </c>
      <c r="BQ79" s="61">
        <v>6.46</v>
      </c>
      <c r="BR79" s="61">
        <v>6.65</v>
      </c>
      <c r="BS79" s="61">
        <v>6.93</v>
      </c>
      <c r="BT79" s="61">
        <v>7.08</v>
      </c>
      <c r="BU79" s="61">
        <v>6.88</v>
      </c>
      <c r="BV79" s="61">
        <v>6.82</v>
      </c>
      <c r="BW79" s="61">
        <v>7.02</v>
      </c>
      <c r="BX79" s="61">
        <v>7.21</v>
      </c>
      <c r="BY79" s="61">
        <v>6.81</v>
      </c>
      <c r="BZ79" s="61">
        <v>6.47</v>
      </c>
      <c r="CA79" s="61">
        <v>5.94</v>
      </c>
      <c r="CB79" s="61">
        <v>5.75</v>
      </c>
      <c r="CC79" s="61">
        <v>5.65</v>
      </c>
      <c r="CD79" s="61">
        <v>5.81</v>
      </c>
      <c r="CE79" s="61">
        <v>5.76</v>
      </c>
      <c r="CF79" s="61">
        <v>6.08</v>
      </c>
      <c r="CG79" s="61">
        <v>6.22</v>
      </c>
      <c r="CH79" s="61">
        <v>6.12</v>
      </c>
      <c r="CI79" s="61">
        <v>3.98</v>
      </c>
      <c r="CJ79" s="61">
        <v>3.7</v>
      </c>
      <c r="CK79" s="61">
        <v>3.62</v>
      </c>
      <c r="CL79" s="61">
        <v>3.63</v>
      </c>
      <c r="CM79" s="61">
        <v>3.49</v>
      </c>
      <c r="CN79" s="61">
        <v>3.75</v>
      </c>
      <c r="CO79" s="61">
        <v>3.84</v>
      </c>
      <c r="CP79" s="61">
        <v>3.78</v>
      </c>
      <c r="CQ79" s="61">
        <v>3.5</v>
      </c>
      <c r="CR79" s="61">
        <v>3.87</v>
      </c>
      <c r="CS79" s="61">
        <v>4.1500000000000004</v>
      </c>
      <c r="CT79" s="61">
        <v>3.89</v>
      </c>
      <c r="CU79" s="61">
        <v>3.81</v>
      </c>
      <c r="CV79" s="61">
        <v>3.96</v>
      </c>
      <c r="CW79" s="61">
        <v>4.05</v>
      </c>
      <c r="CX79" s="61">
        <v>4.25</v>
      </c>
      <c r="CY79" s="61">
        <v>4.58</v>
      </c>
      <c r="CZ79" s="61">
        <v>4.28</v>
      </c>
      <c r="DA79" s="61">
        <v>4.1900000000000004</v>
      </c>
      <c r="DB79" s="61">
        <v>3.9</v>
      </c>
      <c r="DC79" s="61">
        <v>3.94</v>
      </c>
      <c r="DD79" s="61">
        <v>3.1</v>
      </c>
      <c r="DE79" s="61">
        <v>3.46</v>
      </c>
      <c r="DF79" s="61">
        <v>2.91</v>
      </c>
      <c r="DG79" s="61">
        <v>3.91</v>
      </c>
      <c r="DH79" s="61">
        <v>5.44</v>
      </c>
      <c r="DI79" s="61">
        <v>5.0999999999999996</v>
      </c>
      <c r="DJ79" s="61">
        <v>4.75</v>
      </c>
      <c r="DK79" s="61">
        <v>4.08</v>
      </c>
      <c r="DL79" s="61">
        <v>5.1100000000000003</v>
      </c>
      <c r="DM79" s="61">
        <v>5.07</v>
      </c>
      <c r="DN79" s="61">
        <v>4.7</v>
      </c>
      <c r="DO79" s="61">
        <v>5.27</v>
      </c>
      <c r="DP79" s="61">
        <v>4.87</v>
      </c>
      <c r="DQ79" s="61">
        <v>5.27</v>
      </c>
      <c r="DR79" s="61">
        <v>5.88</v>
      </c>
      <c r="DS79" s="61">
        <v>5.27</v>
      </c>
      <c r="DT79" s="61">
        <v>5.25</v>
      </c>
      <c r="DU79" s="61">
        <v>5.01</v>
      </c>
      <c r="DV79" s="61">
        <v>5.19</v>
      </c>
      <c r="DW79" s="61">
        <v>0</v>
      </c>
      <c r="DX79" s="61">
        <v>5.0999999999999996</v>
      </c>
      <c r="DY79" s="61">
        <v>0</v>
      </c>
      <c r="DZ79" s="61">
        <v>5.62</v>
      </c>
      <c r="EA79" s="61">
        <v>5.21</v>
      </c>
      <c r="EB79" s="61">
        <v>6.36</v>
      </c>
      <c r="EC79" s="61">
        <v>5.96</v>
      </c>
      <c r="ED79" s="61">
        <v>5.98</v>
      </c>
      <c r="EE79" s="61">
        <v>6.55</v>
      </c>
      <c r="EF79" s="61">
        <v>6</v>
      </c>
      <c r="EG79" s="61">
        <v>4.95</v>
      </c>
      <c r="EH79" s="61">
        <v>4.43</v>
      </c>
      <c r="EI79" s="61">
        <v>4.28</v>
      </c>
      <c r="EJ79" s="61">
        <v>4.7699999999999996</v>
      </c>
      <c r="EK79" s="61">
        <v>4.83</v>
      </c>
      <c r="EL79" s="61">
        <v>4.78</v>
      </c>
      <c r="EM79" s="61">
        <v>4.6500000000000004</v>
      </c>
      <c r="EN79" s="61">
        <v>5.05</v>
      </c>
      <c r="EO79" s="61">
        <v>4.72</v>
      </c>
      <c r="EP79" s="61">
        <v>4.9000000000000004</v>
      </c>
      <c r="EQ79" s="61">
        <v>4.8</v>
      </c>
      <c r="ER79">
        <v>4.8499999999999996</v>
      </c>
      <c r="ES79" s="61">
        <v>4.87</v>
      </c>
      <c r="ET79" s="61">
        <v>5.01</v>
      </c>
      <c r="EU79" s="61">
        <v>5.21</v>
      </c>
      <c r="EV79">
        <v>5.32</v>
      </c>
      <c r="EW79" s="61">
        <v>5.35</v>
      </c>
      <c r="EX79" s="61">
        <v>5.48</v>
      </c>
      <c r="EY79" s="61">
        <v>5.3</v>
      </c>
      <c r="EZ79" s="61">
        <v>5.41</v>
      </c>
      <c r="FA79" s="61">
        <v>5.45</v>
      </c>
      <c r="FB79" s="61">
        <v>5.13</v>
      </c>
      <c r="FC79" s="61">
        <v>5.52</v>
      </c>
      <c r="FD79" s="61">
        <v>5.33</v>
      </c>
      <c r="FE79" s="61">
        <v>5.32</v>
      </c>
      <c r="FF79" s="61">
        <v>5.23</v>
      </c>
      <c r="FG79" s="61">
        <v>5.5</v>
      </c>
      <c r="FH79" s="61">
        <v>5.45</v>
      </c>
      <c r="FI79" s="61">
        <v>5.39</v>
      </c>
      <c r="FJ79" s="61">
        <v>5.49</v>
      </c>
      <c r="FK79" s="61">
        <v>5.41</v>
      </c>
      <c r="FL79" s="61">
        <v>5.33</v>
      </c>
      <c r="FM79" s="61">
        <v>5.33</v>
      </c>
      <c r="FN79" s="61">
        <v>5.33</v>
      </c>
      <c r="FO79" s="61">
        <v>5.23</v>
      </c>
      <c r="FP79" s="61">
        <v>5.24</v>
      </c>
      <c r="FQ79" s="61">
        <v>5.3</v>
      </c>
      <c r="FR79" s="61">
        <v>5.0999999999999996</v>
      </c>
      <c r="FS79" s="61">
        <v>5.27</v>
      </c>
      <c r="FT79" s="61">
        <v>5.0599999999999996</v>
      </c>
    </row>
    <row r="80" spans="2:176" ht="15" customHeight="1" x14ac:dyDescent="0.2">
      <c r="B80" t="s">
        <v>1490</v>
      </c>
      <c r="C80" s="61">
        <v>6.25</v>
      </c>
      <c r="D80" s="61">
        <v>6.32</v>
      </c>
      <c r="E80" s="61">
        <v>6.23</v>
      </c>
      <c r="F80" s="61">
        <v>5.76</v>
      </c>
      <c r="G80" s="61">
        <v>5.9</v>
      </c>
      <c r="H80" s="61">
        <v>6</v>
      </c>
      <c r="I80" s="61">
        <v>6.11</v>
      </c>
      <c r="J80" s="61">
        <v>6.18</v>
      </c>
      <c r="K80" s="61">
        <v>6.12</v>
      </c>
      <c r="L80" s="61">
        <v>6.15</v>
      </c>
      <c r="M80" s="61">
        <v>6.16</v>
      </c>
      <c r="N80" s="61">
        <v>6.15</v>
      </c>
      <c r="O80" s="61">
        <v>6.04</v>
      </c>
      <c r="P80" s="61">
        <v>6.32</v>
      </c>
      <c r="Q80" s="61">
        <v>6.21</v>
      </c>
      <c r="R80" s="61">
        <v>5.82</v>
      </c>
      <c r="S80" s="61">
        <v>5.82</v>
      </c>
      <c r="T80" s="61">
        <v>5.84</v>
      </c>
      <c r="U80" s="61">
        <v>5.75</v>
      </c>
      <c r="V80" s="61">
        <v>5.65</v>
      </c>
      <c r="W80" s="61">
        <v>5.63</v>
      </c>
      <c r="X80" s="61">
        <v>5.63</v>
      </c>
      <c r="Y80" s="61">
        <v>5.67</v>
      </c>
      <c r="Z80" s="61">
        <v>5.75</v>
      </c>
      <c r="AA80" s="61">
        <v>5.77</v>
      </c>
      <c r="AB80" s="61">
        <v>4.8</v>
      </c>
      <c r="AC80" s="61">
        <v>5.63</v>
      </c>
      <c r="AD80" s="61">
        <v>5.12</v>
      </c>
      <c r="AE80" s="61">
        <v>5.7</v>
      </c>
      <c r="AF80" s="61">
        <v>5.63</v>
      </c>
      <c r="AG80" s="61">
        <v>5.83</v>
      </c>
      <c r="AH80" s="61">
        <v>5.63</v>
      </c>
      <c r="AI80" s="61">
        <v>5.47</v>
      </c>
      <c r="AJ80" s="61">
        <v>5.56</v>
      </c>
      <c r="AK80" s="61">
        <v>5.54</v>
      </c>
      <c r="AL80" s="61">
        <v>5.6</v>
      </c>
      <c r="AM80" s="61">
        <v>5.59</v>
      </c>
      <c r="AN80" s="61">
        <v>5.73</v>
      </c>
      <c r="AO80" s="61">
        <v>5.47</v>
      </c>
      <c r="AP80" s="61">
        <v>5.47</v>
      </c>
      <c r="AQ80" s="61">
        <v>5.44</v>
      </c>
      <c r="AR80" s="61">
        <v>5.44</v>
      </c>
      <c r="AS80" s="61">
        <v>5.46</v>
      </c>
      <c r="AT80" s="61">
        <v>5.6</v>
      </c>
      <c r="AU80" s="61">
        <v>5.37</v>
      </c>
      <c r="AV80" s="61">
        <v>5.37</v>
      </c>
      <c r="AW80" s="61">
        <v>5.23</v>
      </c>
      <c r="AX80" s="61">
        <v>5.41</v>
      </c>
      <c r="AY80" s="61">
        <v>5.77</v>
      </c>
      <c r="AZ80" s="61">
        <v>5.84</v>
      </c>
      <c r="BA80" s="61">
        <v>5.82</v>
      </c>
      <c r="BB80" s="61">
        <v>5.84</v>
      </c>
      <c r="BC80" s="61">
        <v>5.55</v>
      </c>
      <c r="BD80" s="61">
        <v>5.21</v>
      </c>
      <c r="BE80" s="61">
        <v>5.14</v>
      </c>
      <c r="BF80" s="61">
        <v>5.08</v>
      </c>
      <c r="BG80" s="61">
        <v>4.79</v>
      </c>
      <c r="BH80" s="61">
        <v>4.67</v>
      </c>
      <c r="BI80" s="61">
        <v>4.55</v>
      </c>
      <c r="BJ80" s="61">
        <v>4.46</v>
      </c>
      <c r="BK80" s="61">
        <v>4.37</v>
      </c>
      <c r="BL80" s="61">
        <v>4.82</v>
      </c>
      <c r="BM80" s="61">
        <v>4.21</v>
      </c>
      <c r="BN80" s="61">
        <v>4.01</v>
      </c>
      <c r="BO80" s="61">
        <v>4.04</v>
      </c>
      <c r="BP80" s="61">
        <v>4.08</v>
      </c>
      <c r="BQ80" s="61">
        <v>4.21</v>
      </c>
      <c r="BR80" s="61">
        <v>4.26</v>
      </c>
      <c r="BS80" s="61">
        <v>4.0599999999999996</v>
      </c>
      <c r="BT80" s="61">
        <v>3.9</v>
      </c>
      <c r="BU80" s="61">
        <v>3.86</v>
      </c>
      <c r="BV80" s="61">
        <v>3.88</v>
      </c>
      <c r="BW80" s="61">
        <v>3.9</v>
      </c>
      <c r="BX80" s="61">
        <v>4.49</v>
      </c>
      <c r="BY80" s="61">
        <v>4.0999999999999996</v>
      </c>
      <c r="BZ80" s="61">
        <v>4</v>
      </c>
      <c r="CA80" s="61">
        <v>4</v>
      </c>
      <c r="CB80" s="61">
        <v>4.0999999999999996</v>
      </c>
      <c r="CC80" s="61">
        <v>4.01</v>
      </c>
      <c r="CD80" s="61">
        <v>3.88</v>
      </c>
      <c r="CE80" s="61">
        <v>3.88</v>
      </c>
      <c r="CF80" s="61">
        <v>4.09</v>
      </c>
      <c r="CG80" s="61">
        <v>4.3</v>
      </c>
      <c r="CH80" s="61">
        <v>3.73</v>
      </c>
      <c r="CI80" s="61">
        <v>3.84</v>
      </c>
      <c r="CJ80" s="61">
        <v>4.01</v>
      </c>
      <c r="CK80" s="61">
        <v>3.68</v>
      </c>
      <c r="CL80" s="61">
        <v>3.6</v>
      </c>
      <c r="CM80" s="61">
        <v>3.57</v>
      </c>
      <c r="CN80" s="61">
        <v>3.55</v>
      </c>
      <c r="CO80" s="61">
        <v>3.51</v>
      </c>
      <c r="CP80" s="61">
        <v>3.48</v>
      </c>
      <c r="CQ80" s="61">
        <v>3.49</v>
      </c>
      <c r="CR80" s="61">
        <v>3.46</v>
      </c>
      <c r="CS80" s="61">
        <v>2.93</v>
      </c>
      <c r="CT80" s="61">
        <v>3.02</v>
      </c>
      <c r="CU80" s="61">
        <v>3.3</v>
      </c>
      <c r="CV80" s="61">
        <v>3.37</v>
      </c>
      <c r="CW80" s="61">
        <v>3.31</v>
      </c>
      <c r="CX80" s="61">
        <v>3.29</v>
      </c>
      <c r="CY80" s="61">
        <v>3.84</v>
      </c>
      <c r="CZ80" s="61">
        <v>3.38</v>
      </c>
      <c r="DA80" s="61">
        <v>3.29</v>
      </c>
      <c r="DB80" s="61">
        <v>3.31</v>
      </c>
      <c r="DC80" s="61">
        <v>3.37</v>
      </c>
      <c r="DD80" s="61">
        <v>3.64</v>
      </c>
      <c r="DE80" s="61">
        <v>3.08</v>
      </c>
      <c r="DF80" s="61">
        <v>2.87</v>
      </c>
      <c r="DG80" s="61">
        <v>2.91</v>
      </c>
      <c r="DH80" s="61">
        <v>3.05</v>
      </c>
      <c r="DI80" s="61">
        <v>3.34</v>
      </c>
      <c r="DJ80" s="61">
        <v>3.17</v>
      </c>
      <c r="DK80" s="61">
        <v>2.89</v>
      </c>
      <c r="DL80" s="61">
        <v>2.7</v>
      </c>
      <c r="DM80" s="61">
        <v>2.58</v>
      </c>
      <c r="DN80" s="61">
        <v>2.8</v>
      </c>
      <c r="DO80" s="61">
        <v>3.09</v>
      </c>
      <c r="DP80" s="61">
        <v>3.04</v>
      </c>
      <c r="DQ80" s="61">
        <v>3.07</v>
      </c>
      <c r="DR80" s="61">
        <v>3.05</v>
      </c>
      <c r="DS80" s="61">
        <v>2.99</v>
      </c>
      <c r="DT80" s="61">
        <v>2.98</v>
      </c>
      <c r="DU80" s="61">
        <v>2.99</v>
      </c>
      <c r="DV80" s="61">
        <v>2.87</v>
      </c>
      <c r="DW80" s="61">
        <v>2.42</v>
      </c>
      <c r="DX80" s="61">
        <v>2.54</v>
      </c>
      <c r="DY80" s="61">
        <v>2.5299999999999998</v>
      </c>
      <c r="DZ80" s="61">
        <v>2.86</v>
      </c>
      <c r="EA80" s="61">
        <v>3</v>
      </c>
      <c r="EB80" s="61">
        <v>3.15</v>
      </c>
      <c r="EC80" s="61">
        <v>3.18</v>
      </c>
      <c r="ED80" s="61">
        <v>4</v>
      </c>
      <c r="EE80" s="61">
        <v>3.16</v>
      </c>
      <c r="EF80" s="61">
        <v>3.32</v>
      </c>
      <c r="EG80" s="61">
        <v>4.38</v>
      </c>
      <c r="EH80" s="61">
        <v>3.42</v>
      </c>
      <c r="EI80" s="61">
        <v>3.32</v>
      </c>
      <c r="EJ80" s="61">
        <v>3.32</v>
      </c>
      <c r="EK80" s="61">
        <v>3.44</v>
      </c>
      <c r="EL80" s="61">
        <v>3.74</v>
      </c>
      <c r="EM80" s="61">
        <v>4.01</v>
      </c>
      <c r="EN80" s="61">
        <v>3.93</v>
      </c>
      <c r="EO80" s="61">
        <v>3.98</v>
      </c>
      <c r="EP80" s="61">
        <v>3.98</v>
      </c>
      <c r="EQ80" s="61">
        <v>3.96</v>
      </c>
      <c r="ER80">
        <v>4</v>
      </c>
      <c r="ES80" s="61">
        <v>4.07</v>
      </c>
      <c r="ET80" s="61">
        <v>4.1100000000000003</v>
      </c>
      <c r="EU80" s="61">
        <v>4.12</v>
      </c>
      <c r="EV80">
        <v>4.12</v>
      </c>
      <c r="EW80" s="61">
        <v>4.0999999999999996</v>
      </c>
      <c r="EX80" s="61">
        <v>4.1500000000000004</v>
      </c>
      <c r="EY80" s="61">
        <v>4.07</v>
      </c>
      <c r="EZ80" s="61">
        <v>4.04</v>
      </c>
      <c r="FA80" s="61">
        <v>4.0599999999999996</v>
      </c>
      <c r="FB80" s="61">
        <v>4.03</v>
      </c>
      <c r="FC80" s="61">
        <v>4.0199999999999996</v>
      </c>
      <c r="FD80" s="61">
        <v>3.94</v>
      </c>
      <c r="FE80" s="61">
        <v>3.57</v>
      </c>
      <c r="FF80" s="61">
        <v>3.31</v>
      </c>
      <c r="FG80" s="61">
        <v>3.24</v>
      </c>
      <c r="FH80" s="61">
        <v>3.25</v>
      </c>
      <c r="FI80" s="61">
        <v>3.26</v>
      </c>
      <c r="FJ80" s="61">
        <v>3.31</v>
      </c>
      <c r="FK80" s="61">
        <v>3.34</v>
      </c>
      <c r="FL80" s="61">
        <v>3.34</v>
      </c>
      <c r="FM80" s="61">
        <v>3.37</v>
      </c>
      <c r="FN80" s="61">
        <v>3.36</v>
      </c>
      <c r="FO80" s="61">
        <v>3.38</v>
      </c>
      <c r="FP80" s="61">
        <v>3.37</v>
      </c>
      <c r="FQ80" s="61">
        <v>3.39</v>
      </c>
      <c r="FR80" s="61">
        <v>3.33</v>
      </c>
      <c r="FS80" s="61">
        <v>3.3</v>
      </c>
      <c r="FT80" s="61">
        <v>3.27</v>
      </c>
    </row>
    <row r="81" spans="2:176" ht="15" customHeight="1" x14ac:dyDescent="0.2">
      <c r="B81" t="s">
        <v>1491</v>
      </c>
      <c r="EF81" s="61">
        <v>5.69</v>
      </c>
      <c r="EG81" s="61">
        <v>5.8</v>
      </c>
      <c r="EH81" s="61">
        <v>5.83</v>
      </c>
      <c r="EI81" s="61">
        <v>5.81</v>
      </c>
      <c r="EJ81" s="61">
        <v>5.95</v>
      </c>
      <c r="EK81" s="61">
        <v>5.96</v>
      </c>
      <c r="EL81" s="61">
        <v>6.04</v>
      </c>
      <c r="EM81" s="61">
        <v>6.33</v>
      </c>
      <c r="EN81" s="61">
        <v>6.26</v>
      </c>
      <c r="EO81" s="61">
        <v>6.3</v>
      </c>
      <c r="EP81" s="61">
        <v>6.31</v>
      </c>
      <c r="EQ81" s="61">
        <v>6.37</v>
      </c>
      <c r="ER81">
        <v>6.52</v>
      </c>
      <c r="ES81" s="61">
        <v>6.51</v>
      </c>
      <c r="ET81" s="61">
        <v>6.36</v>
      </c>
      <c r="EU81" s="61">
        <v>6.39</v>
      </c>
      <c r="EV81">
        <v>6.4</v>
      </c>
      <c r="EW81" s="61">
        <v>6.4</v>
      </c>
      <c r="EX81" s="61">
        <v>6.43</v>
      </c>
      <c r="EY81" s="61">
        <v>6.5</v>
      </c>
      <c r="EZ81" s="61">
        <v>6.35</v>
      </c>
      <c r="FA81" s="61">
        <v>6.32</v>
      </c>
      <c r="FB81" s="61">
        <v>6.19</v>
      </c>
      <c r="FC81" s="61">
        <v>6.16</v>
      </c>
      <c r="FD81" s="61">
        <v>6.07</v>
      </c>
      <c r="FE81" s="61">
        <v>6.08</v>
      </c>
      <c r="FF81" s="61">
        <v>6.08</v>
      </c>
      <c r="FG81" s="61">
        <v>6.02</v>
      </c>
      <c r="FH81" s="61">
        <v>6.03</v>
      </c>
      <c r="FI81" s="61">
        <v>5.92</v>
      </c>
      <c r="FJ81" s="61">
        <v>5.9</v>
      </c>
      <c r="FK81" s="61">
        <v>5.85</v>
      </c>
      <c r="FL81" s="61">
        <v>5.76</v>
      </c>
      <c r="FM81" s="61">
        <v>5.67</v>
      </c>
      <c r="FN81" s="61">
        <v>5.68</v>
      </c>
      <c r="FO81" s="61">
        <v>5.74</v>
      </c>
      <c r="FP81" s="61">
        <v>5.8</v>
      </c>
      <c r="FQ81" s="61">
        <v>5.62</v>
      </c>
      <c r="FR81" s="61">
        <v>5.52</v>
      </c>
      <c r="FS81" s="61">
        <v>5.57</v>
      </c>
      <c r="FT81" s="61">
        <v>5.58</v>
      </c>
    </row>
    <row r="82" spans="2:176" ht="15" customHeight="1" x14ac:dyDescent="0.2">
      <c r="B82" t="s">
        <v>1464</v>
      </c>
      <c r="EF82" s="61">
        <v>5.79</v>
      </c>
      <c r="EG82" s="61">
        <v>5.89</v>
      </c>
      <c r="EH82" s="61">
        <v>5.92</v>
      </c>
      <c r="EI82" s="61">
        <v>5.93</v>
      </c>
      <c r="EJ82" s="61">
        <v>6.13</v>
      </c>
      <c r="EK82" s="61">
        <v>6.15</v>
      </c>
      <c r="EL82" s="61">
        <v>6.21</v>
      </c>
      <c r="EM82" s="61">
        <v>6.52</v>
      </c>
      <c r="EN82" s="61">
        <v>6.4</v>
      </c>
      <c r="EO82" s="61">
        <v>6.48</v>
      </c>
      <c r="EP82" s="61">
        <v>6.42</v>
      </c>
      <c r="EQ82" s="61">
        <v>6.51</v>
      </c>
      <c r="ER82">
        <v>6.63</v>
      </c>
      <c r="ES82" s="61">
        <v>6.63</v>
      </c>
      <c r="ET82" s="61">
        <v>6.46</v>
      </c>
      <c r="EU82" s="61">
        <v>6.5</v>
      </c>
      <c r="EV82">
        <v>6.53</v>
      </c>
      <c r="EW82" s="61">
        <v>6.51</v>
      </c>
      <c r="EX82" s="61">
        <v>6.6</v>
      </c>
      <c r="EY82" s="61">
        <v>6.64</v>
      </c>
      <c r="EZ82" s="61">
        <v>6.5</v>
      </c>
      <c r="FA82" s="61">
        <v>6.45</v>
      </c>
      <c r="FB82" s="61">
        <v>6.31</v>
      </c>
      <c r="FC82" s="61">
        <v>6.3</v>
      </c>
      <c r="FD82" s="61">
        <v>6.21</v>
      </c>
      <c r="FE82" s="61">
        <v>6.24</v>
      </c>
      <c r="FF82" s="61">
        <v>6.21</v>
      </c>
      <c r="FG82" s="61">
        <v>6.13</v>
      </c>
      <c r="FH82" s="61">
        <v>6.18</v>
      </c>
      <c r="FI82" s="61">
        <v>6.1</v>
      </c>
      <c r="FJ82" s="61">
        <v>6.07</v>
      </c>
      <c r="FK82" s="61">
        <v>6.07</v>
      </c>
      <c r="FL82" s="61">
        <v>5.91</v>
      </c>
      <c r="FM82" s="61">
        <v>5.85</v>
      </c>
      <c r="FN82" s="61">
        <v>5.9</v>
      </c>
      <c r="FO82" s="61">
        <v>5.87</v>
      </c>
      <c r="FP82" s="61">
        <v>5.89</v>
      </c>
      <c r="FQ82" s="61">
        <v>5.71</v>
      </c>
      <c r="FR82" s="61">
        <v>5.57</v>
      </c>
      <c r="FS82" s="61">
        <v>5.63</v>
      </c>
      <c r="FT82" s="61">
        <v>5.65</v>
      </c>
    </row>
    <row r="83" spans="2:176" ht="15" customHeight="1" x14ac:dyDescent="0.2"/>
    <row r="84" spans="2:176" ht="15" customHeight="1" x14ac:dyDescent="0.2"/>
    <row r="85" spans="2:176" ht="15" customHeight="1" x14ac:dyDescent="0.2">
      <c r="B85" s="51" t="s">
        <v>1469</v>
      </c>
    </row>
    <row r="86" spans="2:176" ht="15" customHeight="1" x14ac:dyDescent="0.2">
      <c r="B86" t="s">
        <v>1470</v>
      </c>
    </row>
    <row r="87" spans="2:176" ht="15" customHeight="1" x14ac:dyDescent="0.2">
      <c r="C87" s="56">
        <v>40908</v>
      </c>
      <c r="D87" s="56">
        <v>40939</v>
      </c>
      <c r="E87" s="56">
        <v>40968</v>
      </c>
      <c r="F87" s="56">
        <v>40999</v>
      </c>
      <c r="G87" s="56">
        <v>41029</v>
      </c>
      <c r="H87" s="56">
        <v>41060</v>
      </c>
      <c r="I87" s="56">
        <v>41090</v>
      </c>
      <c r="J87" s="56">
        <v>41121</v>
      </c>
      <c r="K87" s="56">
        <v>41152</v>
      </c>
      <c r="L87" s="56">
        <v>41182</v>
      </c>
      <c r="M87" s="56">
        <v>41213</v>
      </c>
      <c r="N87" s="56">
        <v>41243</v>
      </c>
      <c r="O87" s="56">
        <v>41274</v>
      </c>
      <c r="P87" s="56">
        <v>41305</v>
      </c>
      <c r="Q87" s="56">
        <v>41333</v>
      </c>
      <c r="R87" s="56">
        <v>41364</v>
      </c>
      <c r="S87" s="56">
        <v>41394</v>
      </c>
      <c r="T87" s="56">
        <v>41425</v>
      </c>
      <c r="U87" s="56">
        <v>41455</v>
      </c>
      <c r="V87" s="56">
        <v>41486</v>
      </c>
      <c r="W87" s="56">
        <v>41517</v>
      </c>
      <c r="X87" s="56">
        <v>41547</v>
      </c>
      <c r="Y87" s="56">
        <v>41578</v>
      </c>
      <c r="Z87" s="56">
        <v>41608</v>
      </c>
      <c r="AA87" s="56">
        <v>41639</v>
      </c>
      <c r="AB87" s="56">
        <v>41670</v>
      </c>
      <c r="AC87" s="56">
        <v>41698</v>
      </c>
      <c r="AD87" s="56">
        <v>41729</v>
      </c>
      <c r="AE87" s="56">
        <v>41759</v>
      </c>
      <c r="AF87" s="56">
        <v>41790</v>
      </c>
      <c r="AG87" s="56">
        <v>41820</v>
      </c>
      <c r="AH87" s="56">
        <v>41851</v>
      </c>
      <c r="AI87" s="56">
        <v>41882</v>
      </c>
      <c r="AJ87" s="56">
        <v>41912</v>
      </c>
      <c r="AK87" s="56">
        <v>41943</v>
      </c>
      <c r="AL87" s="56">
        <v>41973</v>
      </c>
      <c r="AM87" s="56">
        <v>42004</v>
      </c>
      <c r="AN87" s="56">
        <v>42035</v>
      </c>
      <c r="AO87" s="56">
        <v>42063</v>
      </c>
      <c r="AP87" s="56">
        <v>42094</v>
      </c>
      <c r="AQ87" s="56">
        <v>42124</v>
      </c>
      <c r="AR87" s="56">
        <v>42155</v>
      </c>
      <c r="AS87" s="56">
        <v>42185</v>
      </c>
      <c r="AT87" s="56">
        <v>42216</v>
      </c>
      <c r="AU87" s="56">
        <v>42247</v>
      </c>
      <c r="AV87" s="56">
        <v>42277</v>
      </c>
      <c r="AW87" s="56">
        <v>42308</v>
      </c>
      <c r="AX87" s="56">
        <v>42338</v>
      </c>
      <c r="AY87" s="56">
        <v>42369</v>
      </c>
      <c r="AZ87" s="56">
        <v>42400</v>
      </c>
      <c r="BA87" s="56">
        <v>42429</v>
      </c>
      <c r="BB87" s="56">
        <v>42460</v>
      </c>
      <c r="BC87" s="56">
        <v>42490</v>
      </c>
      <c r="BD87" s="56">
        <v>42521</v>
      </c>
      <c r="BE87" s="56">
        <v>42551</v>
      </c>
      <c r="BF87" s="56">
        <v>42582</v>
      </c>
      <c r="BG87" s="56">
        <v>42613</v>
      </c>
      <c r="BH87" s="56">
        <v>42643</v>
      </c>
      <c r="BI87" s="56">
        <v>42674</v>
      </c>
      <c r="BJ87" s="56">
        <v>42704</v>
      </c>
      <c r="BK87" s="56">
        <v>42735</v>
      </c>
      <c r="BL87" s="56">
        <v>42766</v>
      </c>
      <c r="BM87" s="56">
        <v>42794</v>
      </c>
      <c r="BN87" s="56">
        <v>42825</v>
      </c>
      <c r="BO87" s="56">
        <v>42855</v>
      </c>
      <c r="BP87" s="56">
        <v>42886</v>
      </c>
      <c r="BQ87" s="56">
        <v>42916</v>
      </c>
      <c r="BR87" s="56">
        <v>42947</v>
      </c>
      <c r="BS87" s="56">
        <v>42978</v>
      </c>
      <c r="BT87" s="56">
        <v>43008</v>
      </c>
      <c r="BU87" s="56">
        <v>43039</v>
      </c>
      <c r="BV87" s="56">
        <v>43069</v>
      </c>
      <c r="BW87" s="56">
        <v>43100</v>
      </c>
      <c r="BX87" s="56">
        <v>43131</v>
      </c>
      <c r="BY87" s="56">
        <v>43159</v>
      </c>
      <c r="BZ87" s="56">
        <v>43190</v>
      </c>
      <c r="CA87" s="56">
        <v>43220</v>
      </c>
      <c r="CB87" s="56">
        <v>43251</v>
      </c>
      <c r="CC87" s="56">
        <v>43281</v>
      </c>
      <c r="CD87" s="56">
        <v>43312</v>
      </c>
      <c r="CE87" s="56">
        <v>43343</v>
      </c>
      <c r="CF87" s="56">
        <v>43373</v>
      </c>
      <c r="CG87" s="56">
        <v>43404</v>
      </c>
      <c r="CH87" s="56">
        <v>43434</v>
      </c>
      <c r="CI87" s="56">
        <v>43465</v>
      </c>
      <c r="CJ87" s="56">
        <v>43496</v>
      </c>
      <c r="CK87" s="56">
        <v>43524</v>
      </c>
      <c r="CL87" s="56">
        <v>43555</v>
      </c>
      <c r="CM87" s="56">
        <v>43585</v>
      </c>
      <c r="CN87" s="56">
        <v>43616</v>
      </c>
      <c r="CO87" s="56">
        <v>43646</v>
      </c>
      <c r="CP87" s="56">
        <v>43677</v>
      </c>
      <c r="CQ87" s="56">
        <v>43708</v>
      </c>
      <c r="CR87" s="56">
        <v>43738</v>
      </c>
      <c r="CS87" s="56">
        <v>43769</v>
      </c>
      <c r="CT87" s="56">
        <v>43799</v>
      </c>
      <c r="CU87" s="56">
        <v>43830</v>
      </c>
      <c r="CV87" s="56">
        <v>43861</v>
      </c>
      <c r="CW87" s="56">
        <v>43890</v>
      </c>
      <c r="CX87" s="56">
        <v>43921</v>
      </c>
      <c r="CY87" s="56">
        <v>43951</v>
      </c>
      <c r="CZ87" s="56">
        <v>43982</v>
      </c>
      <c r="DA87" s="56">
        <v>44012</v>
      </c>
      <c r="DB87" s="56">
        <v>44043</v>
      </c>
      <c r="DC87" s="56">
        <v>44074</v>
      </c>
      <c r="DD87" s="56">
        <v>44104</v>
      </c>
      <c r="DE87" s="56">
        <v>44135</v>
      </c>
      <c r="DF87" s="56">
        <v>44165</v>
      </c>
      <c r="DG87" s="56">
        <v>44196</v>
      </c>
      <c r="DH87" s="56">
        <v>44227</v>
      </c>
      <c r="DI87" s="56">
        <v>44255</v>
      </c>
      <c r="DJ87" s="56">
        <v>44286</v>
      </c>
      <c r="DK87" s="56">
        <v>44316</v>
      </c>
      <c r="DL87" s="56">
        <v>44347</v>
      </c>
      <c r="DM87" s="56">
        <v>44377</v>
      </c>
      <c r="DN87" s="56">
        <v>44408</v>
      </c>
      <c r="DO87" s="56">
        <v>44439</v>
      </c>
      <c r="DP87" s="56">
        <v>44469</v>
      </c>
      <c r="DQ87" s="56">
        <v>44500</v>
      </c>
      <c r="DR87" s="56">
        <v>44530</v>
      </c>
      <c r="DS87" s="56">
        <v>44561</v>
      </c>
      <c r="DT87" s="56">
        <v>44592</v>
      </c>
      <c r="DU87" s="56">
        <v>44620</v>
      </c>
      <c r="DV87" s="56">
        <v>44651</v>
      </c>
      <c r="DW87" s="56">
        <v>44681</v>
      </c>
      <c r="DX87" s="56">
        <v>44712</v>
      </c>
      <c r="DY87" s="56">
        <v>44742</v>
      </c>
      <c r="DZ87" s="56">
        <v>44773</v>
      </c>
      <c r="EA87" s="56">
        <v>44804</v>
      </c>
      <c r="EB87" s="56">
        <v>44834</v>
      </c>
      <c r="EC87" s="56">
        <v>44865</v>
      </c>
      <c r="ED87" s="56">
        <v>44895</v>
      </c>
      <c r="EE87" s="56">
        <v>44926</v>
      </c>
      <c r="EF87" s="56">
        <v>44957</v>
      </c>
      <c r="EG87" s="56">
        <v>44985</v>
      </c>
      <c r="EH87" s="56">
        <v>45016</v>
      </c>
      <c r="EI87" s="56">
        <v>45046</v>
      </c>
      <c r="EJ87" s="56">
        <v>45077</v>
      </c>
      <c r="EK87" s="56">
        <v>45107</v>
      </c>
      <c r="EL87" s="56">
        <v>45138</v>
      </c>
      <c r="EM87" s="56">
        <v>45169</v>
      </c>
      <c r="EN87" s="56">
        <v>45199</v>
      </c>
      <c r="EO87" s="56">
        <v>45230</v>
      </c>
      <c r="EP87" s="56">
        <v>45260</v>
      </c>
      <c r="EQ87" s="56">
        <v>45291</v>
      </c>
      <c r="ER87" s="51" t="s">
        <v>1441</v>
      </c>
      <c r="ES87" s="56">
        <v>45351</v>
      </c>
      <c r="ET87" s="56">
        <v>45382</v>
      </c>
      <c r="EU87" s="56">
        <v>45412</v>
      </c>
      <c r="EV87" s="51" t="s">
        <v>1488</v>
      </c>
      <c r="EW87" s="56">
        <v>45473</v>
      </c>
      <c r="EX87" s="56">
        <v>45504</v>
      </c>
      <c r="EY87" s="56">
        <v>45535</v>
      </c>
      <c r="EZ87" s="56">
        <v>45565</v>
      </c>
      <c r="FA87" s="56">
        <v>45596</v>
      </c>
      <c r="FB87" s="56">
        <v>45626</v>
      </c>
      <c r="FC87" s="56">
        <v>45657</v>
      </c>
      <c r="FD87" s="56">
        <v>45688</v>
      </c>
      <c r="FE87" s="56">
        <v>45716</v>
      </c>
      <c r="FF87" s="56">
        <v>45747</v>
      </c>
      <c r="FG87" s="56">
        <v>45777</v>
      </c>
      <c r="FH87" s="56">
        <v>45808</v>
      </c>
      <c r="FI87" s="56">
        <v>45838</v>
      </c>
      <c r="FJ87" s="56">
        <v>45869</v>
      </c>
      <c r="FK87" s="56">
        <v>45900</v>
      </c>
      <c r="FL87" s="56">
        <v>45930</v>
      </c>
      <c r="FM87" s="56">
        <v>45961</v>
      </c>
      <c r="FN87" s="56">
        <v>45991</v>
      </c>
      <c r="FO87" s="56">
        <v>46022</v>
      </c>
      <c r="FP87" s="56">
        <v>46053</v>
      </c>
      <c r="FQ87" s="56">
        <v>46081</v>
      </c>
      <c r="FR87" s="56">
        <v>46112</v>
      </c>
      <c r="FS87" s="56">
        <v>46142</v>
      </c>
      <c r="FT87" s="56">
        <v>46173</v>
      </c>
    </row>
    <row r="88" spans="2:176" ht="15" customHeight="1" x14ac:dyDescent="0.2">
      <c r="B88" t="s">
        <v>1489</v>
      </c>
      <c r="C88" s="50">
        <v>0.86193783999999996</v>
      </c>
      <c r="D88" s="50">
        <v>0.99025929999999995</v>
      </c>
      <c r="E88" s="50">
        <v>1.4090961</v>
      </c>
      <c r="F88" s="50">
        <v>0.97022056999999995</v>
      </c>
      <c r="G88" s="50">
        <v>1.33612394</v>
      </c>
      <c r="H88" s="50">
        <v>1.69164146</v>
      </c>
      <c r="I88" s="50">
        <v>1.1021679099999999</v>
      </c>
      <c r="J88" s="50">
        <v>1.4442222499999999</v>
      </c>
      <c r="K88" s="50">
        <v>0.88069695999999997</v>
      </c>
      <c r="L88" s="50">
        <v>1.7690426699999999</v>
      </c>
      <c r="M88" s="50">
        <v>2.00897857</v>
      </c>
      <c r="N88" s="50">
        <v>1.44023251</v>
      </c>
      <c r="O88" s="50">
        <v>1.0962304199999999</v>
      </c>
      <c r="P88" s="50">
        <v>1.23963095</v>
      </c>
      <c r="Q88" s="50">
        <v>1.4811107100000001</v>
      </c>
      <c r="R88" s="50">
        <v>1.3282786600000001</v>
      </c>
      <c r="S88" s="50">
        <v>0.92886908999999995</v>
      </c>
      <c r="T88" s="50">
        <v>0.95604420000000001</v>
      </c>
      <c r="U88" s="50">
        <v>0.91930327999999994</v>
      </c>
      <c r="V88" s="50">
        <v>0.83523544000000005</v>
      </c>
      <c r="W88" s="50">
        <v>0.48690682000000002</v>
      </c>
      <c r="X88" s="50">
        <v>0.59793498</v>
      </c>
      <c r="Y88" s="50">
        <v>0.70006113000000003</v>
      </c>
      <c r="Z88" s="50">
        <v>0.73563232999999995</v>
      </c>
      <c r="AA88" s="50">
        <v>0.34987193999999999</v>
      </c>
      <c r="AB88" s="50">
        <v>0.60209851000000003</v>
      </c>
      <c r="AC88" s="50">
        <v>0.42686218999999997</v>
      </c>
      <c r="AD88" s="50">
        <v>0.48109183</v>
      </c>
      <c r="AE88" s="50">
        <v>0.33323666000000002</v>
      </c>
      <c r="AF88" s="50">
        <v>0.28052087999999997</v>
      </c>
      <c r="AG88" s="50">
        <v>0.14398205</v>
      </c>
      <c r="AH88" s="50">
        <v>0.31684717000000001</v>
      </c>
      <c r="AI88" s="50">
        <v>0.18473112</v>
      </c>
      <c r="AJ88" s="50">
        <v>0.30976869000000001</v>
      </c>
      <c r="AK88" s="50">
        <v>0.32485733</v>
      </c>
      <c r="AL88" s="50">
        <v>0.17618529999999999</v>
      </c>
      <c r="AM88" s="50">
        <v>8.3260680000000004E-2</v>
      </c>
      <c r="AN88" s="50">
        <v>0.11301609</v>
      </c>
      <c r="AO88" s="50">
        <v>0.19222622</v>
      </c>
      <c r="AP88" s="50">
        <v>0.21831396</v>
      </c>
      <c r="AQ88" s="50">
        <v>0.10675337999999999</v>
      </c>
      <c r="AR88" s="50">
        <v>9.4848619999999995E-2</v>
      </c>
      <c r="AS88" s="50">
        <v>7.7283019999999994E-2</v>
      </c>
      <c r="AT88" s="50">
        <v>8.3686360000000001E-2</v>
      </c>
      <c r="AU88" s="50">
        <v>7.3196549999999999E-2</v>
      </c>
      <c r="AV88" s="50">
        <v>8.1855150000000002E-2</v>
      </c>
      <c r="AW88" s="50">
        <v>9.2710440000000005E-2</v>
      </c>
      <c r="AX88" s="50">
        <v>0.62825538999999997</v>
      </c>
      <c r="AY88" s="50">
        <v>0.24529930999999999</v>
      </c>
      <c r="AZ88" s="50">
        <v>0.33159799000000001</v>
      </c>
      <c r="BA88" s="50">
        <v>0.56036507999999996</v>
      </c>
      <c r="BB88" s="50">
        <v>0.28493855000000001</v>
      </c>
      <c r="BC88" s="50">
        <v>0.14173243999999999</v>
      </c>
      <c r="BD88" s="50">
        <v>9.5297900000000005E-2</v>
      </c>
      <c r="BE88" s="50">
        <v>0.15120131000000001</v>
      </c>
      <c r="BF88" s="50">
        <v>0.10655465</v>
      </c>
      <c r="BG88" s="50">
        <v>5.1328789999999999E-2</v>
      </c>
      <c r="BH88" s="50">
        <v>9.7788180000000002E-2</v>
      </c>
      <c r="BI88" s="50">
        <v>0.57657583999999995</v>
      </c>
      <c r="BJ88" s="50">
        <v>1.0797492500000001</v>
      </c>
      <c r="BK88" s="50">
        <v>1.4200532299999999</v>
      </c>
      <c r="BL88" s="50">
        <v>0.68153490999999999</v>
      </c>
      <c r="BM88" s="50">
        <v>0.86420079999999999</v>
      </c>
      <c r="BN88" s="50">
        <v>1.1694852200000001</v>
      </c>
      <c r="BO88" s="50">
        <v>0.86618096</v>
      </c>
      <c r="BP88" s="50">
        <v>0.96940411999999998</v>
      </c>
      <c r="BQ88" s="50">
        <v>0.71029697000000003</v>
      </c>
      <c r="BR88" s="50">
        <v>0.73744387</v>
      </c>
      <c r="BS88" s="50">
        <v>0.4534185</v>
      </c>
      <c r="BT88" s="50">
        <v>0.49066356999999999</v>
      </c>
      <c r="BU88" s="50">
        <v>0.62648800999999998</v>
      </c>
      <c r="BV88" s="50">
        <v>0.74912621000000001</v>
      </c>
      <c r="BW88" s="50">
        <v>0.47947382999999999</v>
      </c>
      <c r="BX88" s="50">
        <v>0.54354047000000005</v>
      </c>
      <c r="BY88" s="50">
        <v>0.60910710000000001</v>
      </c>
      <c r="BZ88" s="50">
        <v>0.67022371000000003</v>
      </c>
      <c r="CA88" s="50">
        <v>0.82907757999999998</v>
      </c>
      <c r="CB88" s="50">
        <v>0.97666847000000001</v>
      </c>
      <c r="CC88" s="50">
        <v>0.83339996000000005</v>
      </c>
      <c r="CD88" s="50">
        <v>1.0263322699999999</v>
      </c>
      <c r="CE88" s="50">
        <v>0.51756528999999996</v>
      </c>
      <c r="CF88" s="50">
        <v>0.74114703000000004</v>
      </c>
      <c r="CG88" s="50">
        <v>0.52721103000000002</v>
      </c>
      <c r="CH88" s="50">
        <v>0.23794002</v>
      </c>
      <c r="CI88" s="50">
        <v>0.21198439999999999</v>
      </c>
      <c r="CJ88" s="50">
        <v>0.43978696</v>
      </c>
      <c r="CK88" s="50">
        <v>0.32425157999999998</v>
      </c>
      <c r="CL88" s="50">
        <v>0.35140471000000001</v>
      </c>
      <c r="CM88" s="50">
        <v>0.46457501000000001</v>
      </c>
      <c r="CN88" s="50">
        <v>0.53125677999999998</v>
      </c>
      <c r="CO88" s="50">
        <v>0.44471946000000001</v>
      </c>
      <c r="CP88" s="50">
        <v>0.74219193000000006</v>
      </c>
      <c r="CQ88" s="50">
        <v>0.58148104</v>
      </c>
      <c r="CR88" s="50">
        <v>0.34284898000000003</v>
      </c>
      <c r="CS88" s="50">
        <v>0.46261078999999999</v>
      </c>
      <c r="CT88" s="50">
        <v>0.37443140000000003</v>
      </c>
      <c r="CU88" s="50">
        <v>0.43563443000000002</v>
      </c>
      <c r="CV88" s="50">
        <v>0.45158942000000002</v>
      </c>
      <c r="CW88" s="50">
        <v>0.37293096999999997</v>
      </c>
      <c r="CX88" s="50">
        <v>0.24941725000000001</v>
      </c>
      <c r="CY88" s="50">
        <v>0.12041304</v>
      </c>
      <c r="CZ88" s="50">
        <v>0.16319117</v>
      </c>
      <c r="DA88" s="50">
        <v>0.31859607000000001</v>
      </c>
      <c r="DB88" s="50">
        <v>0.30408815</v>
      </c>
      <c r="DC88" s="50">
        <v>0.27830537</v>
      </c>
      <c r="DD88" s="50">
        <v>0.19980352000000001</v>
      </c>
      <c r="DE88" s="50">
        <v>0.25680683999999998</v>
      </c>
      <c r="DF88" s="50">
        <v>0.16702805000000001</v>
      </c>
      <c r="DG88" s="50">
        <v>6.7698099999999997E-2</v>
      </c>
      <c r="DH88" s="50">
        <v>4.5946210000000001E-2</v>
      </c>
      <c r="DI88" s="50">
        <v>0.19342091</v>
      </c>
      <c r="DJ88" s="50">
        <v>7.9270770000000004E-2</v>
      </c>
      <c r="DK88" s="50">
        <v>6.3986459999999995E-2</v>
      </c>
      <c r="DL88" s="50">
        <v>4.2075840000000003E-2</v>
      </c>
      <c r="DM88" s="50">
        <v>5.4496950000000002E-2</v>
      </c>
      <c r="DN88" s="50">
        <v>0.1092632</v>
      </c>
      <c r="DO88" s="50">
        <v>7.3774889999999996E-2</v>
      </c>
      <c r="DP88" s="50">
        <v>0.10458604000000001</v>
      </c>
      <c r="DQ88" s="50">
        <v>0.101976</v>
      </c>
      <c r="DR88" s="50">
        <v>9.6081440000000004E-2</v>
      </c>
      <c r="DS88" s="50">
        <v>3.0266100000000001E-2</v>
      </c>
      <c r="DT88" s="50">
        <v>2.4324180000000001E-2</v>
      </c>
      <c r="DU88" s="50">
        <v>1.9840259999999998E-2</v>
      </c>
      <c r="DV88" s="50">
        <v>8.3106159999999998E-2</v>
      </c>
      <c r="DW88" s="50">
        <v>0</v>
      </c>
      <c r="DX88" s="50">
        <v>5.747886E-2</v>
      </c>
      <c r="DY88" s="50">
        <v>0</v>
      </c>
      <c r="DZ88" s="50">
        <v>0.18429775000000001</v>
      </c>
      <c r="EA88" s="50">
        <v>0.15031486999999999</v>
      </c>
      <c r="EB88" s="50">
        <v>0.14746528</v>
      </c>
      <c r="EC88" s="50">
        <v>0.19873347</v>
      </c>
      <c r="ED88" s="50">
        <v>0.19335801999999999</v>
      </c>
      <c r="EE88" s="50">
        <v>0.29916696999999998</v>
      </c>
      <c r="EF88" s="50">
        <v>0.25625427000000001</v>
      </c>
      <c r="EG88" s="50">
        <v>0.36524171999999999</v>
      </c>
      <c r="EH88" s="50">
        <v>0.58857090999999995</v>
      </c>
      <c r="EI88" s="50">
        <v>0.33972966999999998</v>
      </c>
      <c r="EJ88" s="50">
        <v>0.50873005000000004</v>
      </c>
      <c r="EK88" s="50">
        <v>0.58937103000000002</v>
      </c>
      <c r="EL88" s="50">
        <v>0.76511054000000001</v>
      </c>
      <c r="EM88" s="50">
        <v>0.98106680000000002</v>
      </c>
      <c r="EN88" s="50">
        <v>0.87198536000000004</v>
      </c>
      <c r="EO88" s="50">
        <v>1.2561006699999999</v>
      </c>
      <c r="EP88" s="50">
        <v>0.95399995000000004</v>
      </c>
      <c r="EQ88" s="50">
        <v>0.94226107999999997</v>
      </c>
      <c r="ER88">
        <v>1.4</v>
      </c>
      <c r="ES88" s="50">
        <v>1.08301852</v>
      </c>
      <c r="ET88" s="50">
        <v>1.20354366</v>
      </c>
      <c r="EU88" s="50">
        <v>1.4204268600000001</v>
      </c>
      <c r="EV88">
        <v>2.4</v>
      </c>
      <c r="EW88" s="50">
        <v>1.7785238000000001</v>
      </c>
      <c r="EX88" s="50">
        <v>1.4648173900000001</v>
      </c>
      <c r="EY88" s="50">
        <v>1.17124954</v>
      </c>
      <c r="EZ88" s="50">
        <v>1.5580130400000001</v>
      </c>
      <c r="FA88" s="50">
        <v>2.7873629700000002</v>
      </c>
      <c r="FB88" s="50">
        <v>1.76320476</v>
      </c>
      <c r="FC88" s="50">
        <v>2.26812112</v>
      </c>
      <c r="FD88" s="50">
        <v>1.7589333</v>
      </c>
      <c r="FE88" s="50">
        <v>1.93277381</v>
      </c>
      <c r="FF88" s="50">
        <v>1.4422972300000001</v>
      </c>
      <c r="FG88" s="50">
        <v>2.3221525399999998</v>
      </c>
      <c r="FH88" s="50">
        <v>2.3186372300000002</v>
      </c>
      <c r="FI88" s="50">
        <v>2.41932233</v>
      </c>
      <c r="FJ88" s="50">
        <v>2.1025907799999999</v>
      </c>
      <c r="FK88" s="50">
        <v>1.89385041</v>
      </c>
      <c r="FL88" s="50">
        <v>2.2017432299999999</v>
      </c>
      <c r="FM88" s="50">
        <v>2.1490534499999998</v>
      </c>
      <c r="FN88" s="50">
        <v>1.2574747500000001</v>
      </c>
      <c r="FO88" s="50">
        <v>1.55440059</v>
      </c>
      <c r="FP88" s="50">
        <v>1.47817183</v>
      </c>
      <c r="FQ88" s="50">
        <v>2.07339202</v>
      </c>
      <c r="FR88" s="50">
        <v>1.8817934199999999</v>
      </c>
      <c r="FS88" s="50">
        <v>2.0056016900000002</v>
      </c>
      <c r="FT88" s="50">
        <v>1.53588217</v>
      </c>
    </row>
    <row r="89" spans="2:176" ht="15" customHeight="1" x14ac:dyDescent="0.2">
      <c r="B89" t="s">
        <v>1490</v>
      </c>
      <c r="C89" s="50">
        <v>47.591935659999997</v>
      </c>
      <c r="D89" s="50">
        <v>39.404511200000002</v>
      </c>
      <c r="E89" s="50">
        <v>53.277497969999999</v>
      </c>
      <c r="F89" s="50">
        <v>69.354271589999996</v>
      </c>
      <c r="G89" s="50">
        <v>56.670000010000003</v>
      </c>
      <c r="H89" s="50">
        <v>67.184515950000005</v>
      </c>
      <c r="I89" s="50">
        <v>57.790311520000003</v>
      </c>
      <c r="J89" s="50">
        <v>57.755893720000003</v>
      </c>
      <c r="K89" s="50">
        <v>43.112150919999998</v>
      </c>
      <c r="L89" s="50">
        <v>48.174198709999999</v>
      </c>
      <c r="M89" s="50">
        <v>49.8975346</v>
      </c>
      <c r="N89" s="50">
        <v>51.70333857</v>
      </c>
      <c r="O89" s="50">
        <v>46.82512886</v>
      </c>
      <c r="P89" s="50">
        <v>57.814521790000001</v>
      </c>
      <c r="Q89" s="50">
        <v>53.590976259999998</v>
      </c>
      <c r="R89" s="50">
        <v>43.74055766</v>
      </c>
      <c r="S89" s="50">
        <v>40.936609969999999</v>
      </c>
      <c r="T89" s="50">
        <v>44.285512959999998</v>
      </c>
      <c r="U89" s="50">
        <v>35.832166219999998</v>
      </c>
      <c r="V89" s="50">
        <v>40.61160331</v>
      </c>
      <c r="W89" s="50">
        <v>34.06108639</v>
      </c>
      <c r="X89" s="50">
        <v>35.908829349999998</v>
      </c>
      <c r="Y89" s="50">
        <v>37.249917809999999</v>
      </c>
      <c r="Z89" s="50">
        <v>36.3328895</v>
      </c>
      <c r="AA89" s="50">
        <v>36.663510309999999</v>
      </c>
      <c r="AB89" s="50">
        <v>50.302042290000003</v>
      </c>
      <c r="AC89" s="50">
        <v>42.162041870000003</v>
      </c>
      <c r="AD89" s="50">
        <v>44.856286670000003</v>
      </c>
      <c r="AE89" s="50">
        <v>39.241984180000003</v>
      </c>
      <c r="AF89" s="50">
        <v>40.079965850000001</v>
      </c>
      <c r="AG89" s="50">
        <v>43.89125482</v>
      </c>
      <c r="AH89" s="50">
        <v>44.837280659999998</v>
      </c>
      <c r="AI89" s="50">
        <v>37.06914106</v>
      </c>
      <c r="AJ89" s="50">
        <v>36.042139689999999</v>
      </c>
      <c r="AK89" s="50">
        <v>44.604270200000002</v>
      </c>
      <c r="AL89" s="50">
        <v>42.568539389999998</v>
      </c>
      <c r="AM89" s="50">
        <v>48.117558629999998</v>
      </c>
      <c r="AN89" s="50">
        <v>57.77827869</v>
      </c>
      <c r="AO89" s="50">
        <v>36.780036799999998</v>
      </c>
      <c r="AP89" s="50">
        <v>46.467464020000001</v>
      </c>
      <c r="AQ89" s="50">
        <v>41.822079049999999</v>
      </c>
      <c r="AR89" s="50">
        <v>33.48771541</v>
      </c>
      <c r="AS89" s="50">
        <v>30.531701850000001</v>
      </c>
      <c r="AT89" s="50">
        <v>40.90910702</v>
      </c>
      <c r="AU89" s="50">
        <v>21.172227150000001</v>
      </c>
      <c r="AV89" s="50">
        <v>24.490840760000001</v>
      </c>
      <c r="AW89" s="50">
        <v>24.406530620000002</v>
      </c>
      <c r="AX89" s="50">
        <v>26.970105409999999</v>
      </c>
      <c r="AY89" s="50">
        <v>275.58843000000002</v>
      </c>
      <c r="AZ89" s="50">
        <v>516.05857934999995</v>
      </c>
      <c r="BA89" s="50">
        <v>580.60576194999999</v>
      </c>
      <c r="BB89" s="50">
        <v>208.41414562</v>
      </c>
      <c r="BC89" s="50">
        <v>79.784381600000003</v>
      </c>
      <c r="BD89" s="50">
        <v>52.24202253</v>
      </c>
      <c r="BE89" s="50">
        <v>51.209307330000001</v>
      </c>
      <c r="BF89" s="50">
        <v>40.097071329999999</v>
      </c>
      <c r="BG89" s="50">
        <v>29.79820677</v>
      </c>
      <c r="BH89" s="50">
        <v>37.363336310000001</v>
      </c>
      <c r="BI89" s="50">
        <v>35.823856419999998</v>
      </c>
      <c r="BJ89" s="50">
        <v>38.695650980000003</v>
      </c>
      <c r="BK89" s="50">
        <v>47.130934279999998</v>
      </c>
      <c r="BL89" s="50">
        <v>53.551654300000003</v>
      </c>
      <c r="BM89" s="50">
        <v>37.845918930000003</v>
      </c>
      <c r="BN89" s="50">
        <v>51.612681209999998</v>
      </c>
      <c r="BO89" s="50">
        <v>41.332933820000001</v>
      </c>
      <c r="BP89" s="50">
        <v>53.334221710000001</v>
      </c>
      <c r="BQ89" s="50">
        <v>46.359102249999999</v>
      </c>
      <c r="BR89" s="50">
        <v>46.079892970000003</v>
      </c>
      <c r="BS89" s="50">
        <v>51.55977437</v>
      </c>
      <c r="BT89" s="50">
        <v>63.277761179999999</v>
      </c>
      <c r="BU89" s="50">
        <v>61.884694869999997</v>
      </c>
      <c r="BV89" s="50">
        <v>77.459274769999993</v>
      </c>
      <c r="BW89" s="50">
        <v>69.709456410000001</v>
      </c>
      <c r="BX89" s="50">
        <v>72.187360139999996</v>
      </c>
      <c r="BY89" s="50">
        <v>67.261833640000006</v>
      </c>
      <c r="BZ89" s="50">
        <v>78.649220299999996</v>
      </c>
      <c r="CA89" s="50">
        <v>69.479056700000001</v>
      </c>
      <c r="CB89" s="50">
        <v>72.282336749999999</v>
      </c>
      <c r="CC89" s="50">
        <v>67.493887130000005</v>
      </c>
      <c r="CD89" s="50">
        <v>69.325815250000005</v>
      </c>
      <c r="CE89" s="50">
        <v>54.209253339999997</v>
      </c>
      <c r="CF89" s="50">
        <v>81.570638950000003</v>
      </c>
      <c r="CG89" s="50">
        <v>178.01302401000001</v>
      </c>
      <c r="CH89" s="50">
        <v>88.505043099999995</v>
      </c>
      <c r="CI89" s="50">
        <v>58.120633259999998</v>
      </c>
      <c r="CJ89" s="50">
        <v>83.179254830000005</v>
      </c>
      <c r="CK89" s="50">
        <v>75.532606610000002</v>
      </c>
      <c r="CL89" s="50">
        <v>86.961007609999996</v>
      </c>
      <c r="CM89" s="50">
        <v>87.710699790000007</v>
      </c>
      <c r="CN89" s="50">
        <v>89.929147529999995</v>
      </c>
      <c r="CO89" s="50">
        <v>77.252325069999998</v>
      </c>
      <c r="CP89" s="50">
        <v>90.645896359999995</v>
      </c>
      <c r="CQ89" s="50">
        <v>65.188636799999998</v>
      </c>
      <c r="CR89" s="50">
        <v>109.68848063</v>
      </c>
      <c r="CS89" s="50">
        <v>162.32986763</v>
      </c>
      <c r="CT89" s="50">
        <v>131.02689574999999</v>
      </c>
      <c r="CU89" s="50">
        <v>81.143692430000002</v>
      </c>
      <c r="CV89" s="50">
        <v>78.671769130000001</v>
      </c>
      <c r="CW89" s="50">
        <v>73.358935389999999</v>
      </c>
      <c r="CX89" s="50">
        <v>67.795330199999995</v>
      </c>
      <c r="CY89" s="50">
        <v>137.74249609</v>
      </c>
      <c r="CZ89" s="50">
        <v>248.51165725999999</v>
      </c>
      <c r="DA89" s="50">
        <v>139.49337392000001</v>
      </c>
      <c r="DB89" s="50">
        <v>142.77931748</v>
      </c>
      <c r="DC89" s="50">
        <v>67.812213670000006</v>
      </c>
      <c r="DD89" s="50">
        <v>96.170147009999994</v>
      </c>
      <c r="DE89" s="50">
        <v>179.12726748</v>
      </c>
      <c r="DF89" s="50">
        <v>179.73332259</v>
      </c>
      <c r="DG89" s="50">
        <v>176.57429880000001</v>
      </c>
      <c r="DH89" s="50">
        <v>101.88790903</v>
      </c>
      <c r="DI89" s="50">
        <v>115.70133834000001</v>
      </c>
      <c r="DJ89" s="50">
        <v>111.66444949</v>
      </c>
      <c r="DK89" s="50">
        <v>140.12219690000001</v>
      </c>
      <c r="DL89" s="50">
        <v>174.34610735000001</v>
      </c>
      <c r="DM89" s="50">
        <v>191.93810353000001</v>
      </c>
      <c r="DN89" s="50">
        <v>141.23172604999999</v>
      </c>
      <c r="DO89" s="50">
        <v>95.132428849999997</v>
      </c>
      <c r="DP89" s="50">
        <v>113.84509955999999</v>
      </c>
      <c r="DQ89" s="50">
        <v>123.38998879</v>
      </c>
      <c r="DR89" s="50">
        <v>130.72925434000001</v>
      </c>
      <c r="DS89" s="50">
        <v>154.52322429</v>
      </c>
      <c r="DT89" s="50">
        <v>131.76667569</v>
      </c>
      <c r="DU89" s="50">
        <v>156.53765548999999</v>
      </c>
      <c r="DV89" s="50">
        <v>183.61547924000001</v>
      </c>
      <c r="DW89" s="50">
        <v>313.46490769000002</v>
      </c>
      <c r="DX89" s="50">
        <v>289.26759353</v>
      </c>
      <c r="DY89" s="50">
        <v>278.00577528000002</v>
      </c>
      <c r="DZ89" s="50">
        <v>204.78369273000001</v>
      </c>
      <c r="EA89" s="50">
        <v>186.97210661</v>
      </c>
      <c r="EB89" s="50">
        <v>175.05753891000001</v>
      </c>
      <c r="EC89" s="50">
        <v>190.98513964</v>
      </c>
      <c r="ED89" s="50">
        <v>262.12729407</v>
      </c>
      <c r="EE89" s="50">
        <v>289.90405622999998</v>
      </c>
      <c r="EF89" s="50">
        <v>128.51899162999999</v>
      </c>
      <c r="EG89" s="50">
        <v>271.15098355999999</v>
      </c>
      <c r="EH89" s="50">
        <v>215.41629576</v>
      </c>
      <c r="EI89" s="50">
        <v>278.99061841999998</v>
      </c>
      <c r="EJ89" s="50">
        <v>422.37139549</v>
      </c>
      <c r="EK89" s="50">
        <v>326.47910517000003</v>
      </c>
      <c r="EL89" s="50">
        <v>169.11345675999999</v>
      </c>
      <c r="EM89" s="50">
        <v>164.96422595000001</v>
      </c>
      <c r="EN89" s="50">
        <v>159.9247259</v>
      </c>
      <c r="EO89" s="50">
        <v>179.89041850000001</v>
      </c>
      <c r="EP89" s="50">
        <v>193.07727478000001</v>
      </c>
      <c r="EQ89" s="50">
        <v>192.81126725999999</v>
      </c>
      <c r="ER89">
        <v>199.3</v>
      </c>
      <c r="ES89" s="50">
        <v>174.79512217999999</v>
      </c>
      <c r="ET89" s="50">
        <v>191.02900833000001</v>
      </c>
      <c r="EU89" s="50">
        <v>190.27357985</v>
      </c>
      <c r="EV89">
        <v>212.4</v>
      </c>
      <c r="EW89" s="50">
        <v>208.29371739000001</v>
      </c>
      <c r="EX89" s="50">
        <v>228.63333503000001</v>
      </c>
      <c r="EY89" s="50">
        <v>180.11309700999999</v>
      </c>
      <c r="EZ89" s="50">
        <v>208.87805334000001</v>
      </c>
      <c r="FA89" s="50">
        <v>224.69137021</v>
      </c>
      <c r="FB89" s="50">
        <v>202.63273439</v>
      </c>
      <c r="FC89" s="50">
        <v>220.68877646999999</v>
      </c>
      <c r="FD89" s="50">
        <v>269.88090541000003</v>
      </c>
      <c r="FE89" s="50">
        <v>275.49356889000001</v>
      </c>
      <c r="FF89" s="50">
        <v>440.99441967000001</v>
      </c>
      <c r="FG89" s="50">
        <v>584.70863340999995</v>
      </c>
      <c r="FH89" s="50">
        <v>651.14445674000001</v>
      </c>
      <c r="FI89" s="50">
        <v>832.70486903999995</v>
      </c>
      <c r="FJ89" s="50">
        <v>323.06746545999999</v>
      </c>
      <c r="FK89" s="50">
        <v>251.56757564</v>
      </c>
      <c r="FL89" s="50">
        <v>306.37076393000001</v>
      </c>
      <c r="FM89" s="50">
        <v>320.49897258999999</v>
      </c>
      <c r="FN89" s="50">
        <v>291.94455780999999</v>
      </c>
      <c r="FO89" s="50">
        <v>319.06077777000002</v>
      </c>
      <c r="FP89" s="50">
        <v>293.20435858000002</v>
      </c>
      <c r="FQ89" s="50">
        <v>283.00415124</v>
      </c>
      <c r="FR89" s="50">
        <v>308.26371452000001</v>
      </c>
      <c r="FS89" s="50">
        <v>340.41596471000003</v>
      </c>
      <c r="FT89" s="50">
        <v>329.29342684</v>
      </c>
    </row>
    <row r="90" spans="2:176" ht="15" customHeight="1" x14ac:dyDescent="0.2">
      <c r="B90" t="s">
        <v>1491</v>
      </c>
      <c r="EF90" s="50">
        <v>214.22890145</v>
      </c>
      <c r="EG90" s="50">
        <v>321.18736224999998</v>
      </c>
      <c r="EH90" s="50">
        <v>389.73517936000002</v>
      </c>
      <c r="EI90" s="50">
        <v>327.5180105</v>
      </c>
      <c r="EJ90" s="50">
        <v>333.60273767000001</v>
      </c>
      <c r="EK90" s="50">
        <v>328.55508263000002</v>
      </c>
      <c r="EL90" s="50">
        <v>322.22349994000001</v>
      </c>
      <c r="EM90" s="50">
        <v>301.89007934</v>
      </c>
      <c r="EN90" s="50">
        <v>339.20969714</v>
      </c>
      <c r="EO90" s="50">
        <v>361.65197527999999</v>
      </c>
      <c r="EP90" s="50">
        <v>368.37208450000003</v>
      </c>
      <c r="EQ90" s="50">
        <v>292.01986563000003</v>
      </c>
      <c r="ER90">
        <v>340.8</v>
      </c>
      <c r="ES90" s="50">
        <v>380.02300489999999</v>
      </c>
      <c r="ET90" s="50">
        <v>435.61336725000001</v>
      </c>
      <c r="EU90" s="50">
        <v>440.95655813000002</v>
      </c>
      <c r="EV90">
        <v>424.2</v>
      </c>
      <c r="EW90" s="50">
        <v>405.40623592999998</v>
      </c>
      <c r="EX90" s="50">
        <v>447.73370623</v>
      </c>
      <c r="EY90" s="50">
        <v>330.77052483</v>
      </c>
      <c r="EZ90" s="50">
        <v>428.93301890999999</v>
      </c>
      <c r="FA90" s="50">
        <v>456.35194245000002</v>
      </c>
      <c r="FB90" s="50">
        <v>391.52739898999999</v>
      </c>
      <c r="FC90" s="50">
        <v>358.54234811999999</v>
      </c>
      <c r="FD90" s="50">
        <v>427.55240094999999</v>
      </c>
      <c r="FE90" s="50">
        <v>451.72143598999997</v>
      </c>
      <c r="FF90" s="50">
        <v>509.05787069000002</v>
      </c>
      <c r="FG90" s="50">
        <v>483.84089054999998</v>
      </c>
      <c r="FH90" s="50">
        <v>469.04914267999999</v>
      </c>
      <c r="FI90" s="50">
        <v>510.74088025999998</v>
      </c>
      <c r="FJ90" s="50">
        <v>400.61953782000001</v>
      </c>
      <c r="FK90" s="50">
        <v>335.21493088</v>
      </c>
      <c r="FL90" s="50">
        <v>456.59582044000001</v>
      </c>
      <c r="FM90" s="50">
        <v>474.77299629999999</v>
      </c>
      <c r="FN90" s="50">
        <v>390.71311035999997</v>
      </c>
      <c r="FO90" s="50">
        <v>378.74367040999999</v>
      </c>
      <c r="FP90" s="50">
        <v>377.88955944999998</v>
      </c>
      <c r="FQ90" s="50">
        <v>481.62101249</v>
      </c>
      <c r="FR90" s="50">
        <v>565.2179764</v>
      </c>
      <c r="FS90" s="50">
        <v>540.48729944000002</v>
      </c>
      <c r="FT90" s="50">
        <v>480.03828541000001</v>
      </c>
    </row>
    <row r="91" spans="2:176" ht="15" customHeight="1" x14ac:dyDescent="0.2">
      <c r="B91" t="s">
        <v>1464</v>
      </c>
      <c r="EF91" s="50">
        <v>189.89551532999999</v>
      </c>
      <c r="EG91" s="50">
        <v>265.00643726999999</v>
      </c>
      <c r="EH91" s="50">
        <v>328.1361182</v>
      </c>
      <c r="EI91" s="50">
        <v>274.07519961000003</v>
      </c>
      <c r="EJ91" s="50">
        <v>280.50821545000002</v>
      </c>
      <c r="EK91" s="50">
        <v>277.35594897999999</v>
      </c>
      <c r="EL91" s="50">
        <v>272.25899019000002</v>
      </c>
      <c r="EM91" s="50">
        <v>252.41774086999999</v>
      </c>
      <c r="EN91" s="50">
        <v>292.42512462000002</v>
      </c>
      <c r="EO91" s="50">
        <v>306.36029393000001</v>
      </c>
      <c r="EP91" s="50">
        <v>315.00099462999998</v>
      </c>
      <c r="EQ91" s="50">
        <v>241.82747157</v>
      </c>
      <c r="ER91">
        <v>293.89999999999998</v>
      </c>
      <c r="ES91" s="50">
        <v>326.53288185000002</v>
      </c>
      <c r="ET91" s="50">
        <v>366.87761125999998</v>
      </c>
      <c r="EU91" s="50">
        <v>369.55618565999998</v>
      </c>
      <c r="EV91">
        <v>359.8</v>
      </c>
      <c r="EW91" s="50">
        <v>352.56338708999999</v>
      </c>
      <c r="EX91" s="50">
        <v>367.89838027000002</v>
      </c>
      <c r="EY91" s="50">
        <v>284.85989935999999</v>
      </c>
      <c r="EZ91" s="50">
        <v>372.44300876</v>
      </c>
      <c r="FA91" s="50">
        <v>395.13603934999998</v>
      </c>
      <c r="FB91" s="50">
        <v>331.66872407</v>
      </c>
      <c r="FC91" s="50">
        <v>294.42106285</v>
      </c>
      <c r="FD91" s="50">
        <v>355.83145674999997</v>
      </c>
      <c r="FE91" s="50">
        <v>376.27519424000002</v>
      </c>
      <c r="FF91" s="50">
        <v>423.87714632000001</v>
      </c>
      <c r="FG91" s="50">
        <v>413.69433170999997</v>
      </c>
      <c r="FH91" s="50">
        <v>400.85671403999999</v>
      </c>
      <c r="FI91" s="50">
        <v>428.66988385000002</v>
      </c>
      <c r="FJ91" s="50">
        <v>335.94281348999999</v>
      </c>
      <c r="FK91" s="50">
        <v>274.41248510999998</v>
      </c>
      <c r="FL91" s="50">
        <v>388.46530059000003</v>
      </c>
      <c r="FM91" s="50">
        <v>387.27373774</v>
      </c>
      <c r="FN91" s="50">
        <v>310.05283768999999</v>
      </c>
      <c r="FO91" s="50">
        <v>321.19731046999999</v>
      </c>
      <c r="FP91" s="50">
        <v>334.30350365999999</v>
      </c>
      <c r="FQ91" s="50">
        <v>423.34213864999998</v>
      </c>
      <c r="FR91" s="50">
        <v>488.28121181</v>
      </c>
      <c r="FS91" s="50">
        <v>475.59861947000002</v>
      </c>
      <c r="FT91" s="50">
        <v>424.09406802000001</v>
      </c>
    </row>
    <row r="92" spans="2:176" ht="15" customHeight="1" x14ac:dyDescent="0.2"/>
    <row r="94" spans="2:176" ht="15" customHeight="1" x14ac:dyDescent="0.2">
      <c r="B94" t="s">
        <v>1492</v>
      </c>
    </row>
    <row r="96" spans="2:176" ht="15" customHeight="1" x14ac:dyDescent="0.2">
      <c r="B96" t="s">
        <v>1493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17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2" customWidth="1"/>
    <col min="2" max="2" width="18" customWidth="1"/>
    <col min="5" max="5" width="26" customWidth="1"/>
    <col min="6" max="6" width="6.6640625" customWidth="1"/>
    <col min="8" max="8" width="32.5" customWidth="1"/>
    <col min="9" max="9" width="16" customWidth="1"/>
  </cols>
  <sheetData>
    <row r="1" spans="1:10" ht="15" customHeight="1" x14ac:dyDescent="0.2">
      <c r="A1" s="33" t="s">
        <v>1494</v>
      </c>
    </row>
    <row r="2" spans="1:10" ht="15" customHeight="1" x14ac:dyDescent="0.2">
      <c r="A2" s="34" t="s">
        <v>1495</v>
      </c>
    </row>
    <row r="3" spans="1:10" ht="15" customHeight="1" x14ac:dyDescent="0.2">
      <c r="A3" s="35" t="s">
        <v>914</v>
      </c>
    </row>
    <row r="4" spans="1:10" ht="15" customHeight="1" x14ac:dyDescent="0.2"/>
    <row r="5" spans="1:10" ht="15" customHeight="1" x14ac:dyDescent="0.2">
      <c r="A5" s="36" t="s">
        <v>121</v>
      </c>
      <c r="B5" s="36" t="s">
        <v>1496</v>
      </c>
      <c r="C5" s="36" t="s">
        <v>1497</v>
      </c>
      <c r="D5" s="36" t="s">
        <v>1498</v>
      </c>
      <c r="E5" s="36" t="s">
        <v>1499</v>
      </c>
      <c r="F5" s="36" t="s">
        <v>1500</v>
      </c>
      <c r="H5" s="36" t="s">
        <v>1501</v>
      </c>
    </row>
    <row r="6" spans="1:10" ht="15" customHeight="1" x14ac:dyDescent="0.2">
      <c r="A6" s="59">
        <v>40543</v>
      </c>
      <c r="B6" s="61">
        <v>8091.9141139399999</v>
      </c>
      <c r="C6" s="54">
        <v>109.552845812444</v>
      </c>
      <c r="D6" s="61">
        <v>7386.3111943194099</v>
      </c>
      <c r="E6" t="s">
        <v>1502</v>
      </c>
      <c r="F6" s="62">
        <v>1.09552845812444</v>
      </c>
      <c r="H6" s="36" t="s">
        <v>1503</v>
      </c>
      <c r="I6" s="42">
        <v>2.5000000000000001E-2</v>
      </c>
    </row>
    <row r="7" spans="1:10" ht="15" customHeight="1" x14ac:dyDescent="0.2">
      <c r="A7" s="59">
        <v>40574</v>
      </c>
      <c r="B7" s="61">
        <v>7964.1504000799996</v>
      </c>
      <c r="C7" s="54">
        <v>109.071462177406</v>
      </c>
      <c r="D7" s="61">
        <v>7301.7728387341203</v>
      </c>
      <c r="E7" t="s">
        <v>1502</v>
      </c>
      <c r="F7" s="62">
        <v>1.09071462177406</v>
      </c>
      <c r="H7" s="36" t="s">
        <v>1504</v>
      </c>
      <c r="I7" s="54">
        <v>243.87825000000001</v>
      </c>
    </row>
    <row r="8" spans="1:10" ht="15" customHeight="1" x14ac:dyDescent="0.2">
      <c r="A8" s="59">
        <v>40602</v>
      </c>
      <c r="B8" s="61">
        <v>8009.5144905500001</v>
      </c>
      <c r="C8" s="54">
        <v>108.81</v>
      </c>
      <c r="D8" s="61">
        <v>7361.0095492601804</v>
      </c>
      <c r="E8" t="s">
        <v>1502</v>
      </c>
      <c r="F8" s="62">
        <v>1.0881000000000001</v>
      </c>
      <c r="H8" s="36" t="s">
        <v>1505</v>
      </c>
      <c r="I8" s="59">
        <v>46142</v>
      </c>
    </row>
    <row r="9" spans="1:10" ht="15" customHeight="1" x14ac:dyDescent="0.2">
      <c r="A9" s="59">
        <v>40633</v>
      </c>
      <c r="B9" s="61">
        <v>7943.6898299000004</v>
      </c>
      <c r="C9" s="54">
        <v>109.14229227692</v>
      </c>
      <c r="D9" s="61">
        <v>7278.2875127315101</v>
      </c>
      <c r="E9" t="s">
        <v>1502</v>
      </c>
      <c r="F9" s="62">
        <v>1.0914229227692001</v>
      </c>
      <c r="H9" s="36" t="s">
        <v>1506</v>
      </c>
      <c r="I9" s="61">
        <v>14224.789856740001</v>
      </c>
    </row>
    <row r="10" spans="1:10" ht="15" customHeight="1" x14ac:dyDescent="0.2">
      <c r="A10" s="59">
        <v>40663</v>
      </c>
      <c r="B10" s="61">
        <v>7936.7679990300003</v>
      </c>
      <c r="C10" s="54">
        <v>109.919739318846</v>
      </c>
      <c r="D10" s="61">
        <v>7220.51202833343</v>
      </c>
      <c r="E10" t="s">
        <v>1502</v>
      </c>
      <c r="F10" s="62">
        <v>1.09919739318846</v>
      </c>
      <c r="H10" s="36" t="s">
        <v>1507</v>
      </c>
      <c r="I10" s="61">
        <v>5795.7443191536004</v>
      </c>
    </row>
    <row r="11" spans="1:10" ht="15" customHeight="1" x14ac:dyDescent="0.2">
      <c r="A11" s="59">
        <v>40694</v>
      </c>
      <c r="B11" s="61">
        <v>8216.5922320000009</v>
      </c>
      <c r="C11" s="54">
        <v>110.53</v>
      </c>
      <c r="D11" s="61">
        <v>7433.8118447480301</v>
      </c>
      <c r="E11" t="s">
        <v>1502</v>
      </c>
      <c r="F11" s="62">
        <v>1.1052999999999999</v>
      </c>
      <c r="H11" s="36" t="s">
        <v>1508</v>
      </c>
      <c r="I11" s="63">
        <v>2.45435082595524</v>
      </c>
    </row>
    <row r="12" spans="1:10" ht="15" customHeight="1" x14ac:dyDescent="0.2">
      <c r="A12" s="59">
        <v>40724</v>
      </c>
      <c r="B12" s="61">
        <v>8227.1578209199997</v>
      </c>
      <c r="C12" s="54">
        <v>110.842274194518</v>
      </c>
      <c r="D12" s="61">
        <v>7422.4007768751899</v>
      </c>
      <c r="E12" t="s">
        <v>1502</v>
      </c>
      <c r="F12" s="62">
        <v>1.10842274194518</v>
      </c>
      <c r="H12" t="s">
        <v>1509</v>
      </c>
    </row>
    <row r="13" spans="1:10" ht="15" customHeight="1" x14ac:dyDescent="0.2">
      <c r="A13" s="59">
        <v>40755</v>
      </c>
      <c r="B13" s="61">
        <v>8490.1772672200004</v>
      </c>
      <c r="C13" s="54">
        <v>111.078173427043</v>
      </c>
      <c r="D13" s="61">
        <v>7643.4253510626804</v>
      </c>
      <c r="E13" t="s">
        <v>1502</v>
      </c>
      <c r="F13" s="62">
        <v>1.11078173427043</v>
      </c>
      <c r="H13" s="36" t="s">
        <v>384</v>
      </c>
      <c r="I13" s="36" t="s">
        <v>1510</v>
      </c>
      <c r="J13" s="36" t="s">
        <v>1511</v>
      </c>
    </row>
    <row r="14" spans="1:10" ht="15" customHeight="1" x14ac:dyDescent="0.2">
      <c r="A14" s="59">
        <v>40786</v>
      </c>
      <c r="B14" s="61">
        <v>8408.4690878500005</v>
      </c>
      <c r="C14" s="54">
        <v>111.31</v>
      </c>
      <c r="D14" s="61">
        <v>7554.10033945737</v>
      </c>
      <c r="E14" t="s">
        <v>1502</v>
      </c>
      <c r="F14" s="62">
        <v>1.1131</v>
      </c>
      <c r="H14" s="64">
        <v>2010</v>
      </c>
      <c r="I14" s="61">
        <v>8091.9141139399999</v>
      </c>
      <c r="J14" s="61">
        <v>7386.3111943194099</v>
      </c>
    </row>
    <row r="15" spans="1:10" ht="15" customHeight="1" x14ac:dyDescent="0.2">
      <c r="A15" s="59">
        <v>40816</v>
      </c>
      <c r="B15" s="61">
        <v>8332.2341853599992</v>
      </c>
      <c r="C15" s="54">
        <v>111.597221470382</v>
      </c>
      <c r="D15" s="61">
        <v>7466.3455555400096</v>
      </c>
      <c r="E15" t="s">
        <v>1502</v>
      </c>
      <c r="F15" s="62">
        <v>1.11597221470382</v>
      </c>
      <c r="H15" s="64">
        <v>2011</v>
      </c>
      <c r="I15" s="61">
        <v>8365.4190347900003</v>
      </c>
      <c r="J15" s="61">
        <v>7476.0117926498897</v>
      </c>
    </row>
    <row r="16" spans="1:10" ht="15" customHeight="1" x14ac:dyDescent="0.2">
      <c r="A16" s="59">
        <v>40847</v>
      </c>
      <c r="B16" s="61">
        <v>8318.3439619599994</v>
      </c>
      <c r="C16" s="54">
        <v>111.865107685171</v>
      </c>
      <c r="D16" s="61">
        <v>7436.0487681027498</v>
      </c>
      <c r="E16" t="s">
        <v>1502</v>
      </c>
      <c r="F16" s="62">
        <v>1.1186510768517099</v>
      </c>
      <c r="H16" s="64">
        <v>2012</v>
      </c>
      <c r="I16" s="61">
        <v>8318.2208975899994</v>
      </c>
      <c r="J16" s="61">
        <v>7895.77581002242</v>
      </c>
    </row>
    <row r="17" spans="1:10" ht="15" customHeight="1" x14ac:dyDescent="0.2">
      <c r="A17" s="59">
        <v>40877</v>
      </c>
      <c r="B17" s="61">
        <v>8308.8204375799996</v>
      </c>
      <c r="C17" s="54">
        <v>111.99</v>
      </c>
      <c r="D17" s="61">
        <v>7419.25210963479</v>
      </c>
      <c r="E17" t="s">
        <v>1502</v>
      </c>
      <c r="F17" s="62">
        <v>1.1198999999999999</v>
      </c>
      <c r="H17" s="64">
        <v>2013</v>
      </c>
      <c r="I17" s="61">
        <v>8157.1517164099996</v>
      </c>
      <c r="J17" s="61">
        <v>7894.81982291038</v>
      </c>
    </row>
    <row r="18" spans="1:10" ht="15" customHeight="1" x14ac:dyDescent="0.2">
      <c r="A18" s="59">
        <v>40908</v>
      </c>
      <c r="B18" s="61">
        <v>8365.4190347900003</v>
      </c>
      <c r="C18" s="54">
        <v>111.89681432838999</v>
      </c>
      <c r="D18" s="61">
        <v>7476.0117926498897</v>
      </c>
      <c r="E18" t="s">
        <v>1502</v>
      </c>
      <c r="F18" s="62">
        <v>1.1189681432839</v>
      </c>
      <c r="H18" s="64">
        <v>2014</v>
      </c>
      <c r="I18" s="61">
        <v>7993.5615016100001</v>
      </c>
      <c r="J18" s="61">
        <v>7850.1782910288903</v>
      </c>
    </row>
    <row r="19" spans="1:10" ht="15" customHeight="1" x14ac:dyDescent="0.2">
      <c r="A19" s="59">
        <v>40939</v>
      </c>
      <c r="B19" s="61">
        <v>8406.9095789999992</v>
      </c>
      <c r="C19" s="54">
        <v>111.658882112825</v>
      </c>
      <c r="D19" s="61">
        <v>7529.1006142308197</v>
      </c>
      <c r="E19" t="s">
        <v>1502</v>
      </c>
      <c r="F19" s="62">
        <v>1.11658882112825</v>
      </c>
      <c r="H19" s="64">
        <v>2015</v>
      </c>
      <c r="I19" s="61">
        <v>7840.63626372</v>
      </c>
      <c r="J19" s="61">
        <v>7817.2245816575396</v>
      </c>
    </row>
    <row r="20" spans="1:10" ht="15" customHeight="1" x14ac:dyDescent="0.2">
      <c r="A20" s="59">
        <v>40968</v>
      </c>
      <c r="B20" s="61">
        <v>8408.3862335499998</v>
      </c>
      <c r="C20" s="54">
        <v>111.36</v>
      </c>
      <c r="D20" s="61">
        <v>7550.6341896102704</v>
      </c>
      <c r="E20" t="s">
        <v>1502</v>
      </c>
      <c r="F20" s="62">
        <v>1.1135999999999999</v>
      </c>
      <c r="H20" s="64">
        <v>2016</v>
      </c>
      <c r="I20" s="61">
        <v>6970.30135324</v>
      </c>
      <c r="J20" s="61">
        <v>6917.6631374415201</v>
      </c>
    </row>
    <row r="21" spans="1:10" ht="15" customHeight="1" x14ac:dyDescent="0.2">
      <c r="A21" s="59">
        <v>40999</v>
      </c>
      <c r="B21" s="61">
        <v>8325.9233142699995</v>
      </c>
      <c r="C21" s="54">
        <v>110.934286293507</v>
      </c>
      <c r="D21" s="61">
        <v>7505.2750528736096</v>
      </c>
      <c r="E21" t="s">
        <v>1502</v>
      </c>
      <c r="F21" s="62">
        <v>1.1093428629350699</v>
      </c>
      <c r="H21" s="64">
        <v>2017</v>
      </c>
      <c r="I21" s="61">
        <v>7011.4680350400004</v>
      </c>
      <c r="J21" s="61">
        <v>6437.0850876571403</v>
      </c>
    </row>
    <row r="22" spans="1:10" ht="15" customHeight="1" x14ac:dyDescent="0.2">
      <c r="A22" s="59">
        <v>41029</v>
      </c>
      <c r="B22" s="61">
        <v>8369.7346476000002</v>
      </c>
      <c r="C22" s="54">
        <v>110.33283233016</v>
      </c>
      <c r="D22" s="61">
        <v>7585.89666451631</v>
      </c>
      <c r="E22" t="s">
        <v>1502</v>
      </c>
      <c r="F22" s="62">
        <v>1.1033283233016</v>
      </c>
      <c r="H22" s="64">
        <v>2018</v>
      </c>
      <c r="I22" s="61">
        <v>7172.6261240800004</v>
      </c>
      <c r="J22" s="61">
        <v>6260.7283760909204</v>
      </c>
    </row>
    <row r="23" spans="1:10" ht="15" customHeight="1" x14ac:dyDescent="0.2">
      <c r="A23" s="59">
        <v>41060</v>
      </c>
      <c r="B23" s="61">
        <v>8406.1418601500009</v>
      </c>
      <c r="C23" s="54">
        <v>109.86</v>
      </c>
      <c r="D23" s="61">
        <v>7651.6856546058598</v>
      </c>
      <c r="E23" t="s">
        <v>1502</v>
      </c>
      <c r="F23" s="62">
        <v>1.0986</v>
      </c>
      <c r="H23" s="64">
        <v>2019</v>
      </c>
      <c r="I23" s="61">
        <v>7622.9781713700004</v>
      </c>
      <c r="J23" s="61">
        <v>6047.7148175845196</v>
      </c>
    </row>
    <row r="24" spans="1:10" ht="15" customHeight="1" x14ac:dyDescent="0.2">
      <c r="A24" s="59">
        <v>41090</v>
      </c>
      <c r="B24" s="61">
        <v>8353.02877205</v>
      </c>
      <c r="C24" s="54">
        <v>109.600509117746</v>
      </c>
      <c r="D24" s="61">
        <v>7621.3412139136999</v>
      </c>
      <c r="E24" t="s">
        <v>1502</v>
      </c>
      <c r="F24" s="62">
        <v>1.0960050911774599</v>
      </c>
      <c r="H24" s="64">
        <v>2020</v>
      </c>
      <c r="I24" s="61">
        <v>8251.5955152799997</v>
      </c>
      <c r="J24" s="61">
        <v>6186.4674582609296</v>
      </c>
    </row>
    <row r="25" spans="1:10" ht="15" customHeight="1" x14ac:dyDescent="0.2">
      <c r="A25" s="59">
        <v>41121</v>
      </c>
      <c r="B25" s="61">
        <v>8367.0456915199993</v>
      </c>
      <c r="C25" s="54">
        <v>109.40483092790301</v>
      </c>
      <c r="D25" s="61">
        <v>7647.7844904617004</v>
      </c>
      <c r="E25" t="s">
        <v>1502</v>
      </c>
      <c r="F25" s="62">
        <v>1.0940483092790301</v>
      </c>
      <c r="H25" s="64">
        <v>2021</v>
      </c>
      <c r="I25" s="61">
        <v>8993.3331188800003</v>
      </c>
      <c r="J25" s="61">
        <v>6116.1154578149999</v>
      </c>
    </row>
    <row r="26" spans="1:10" ht="15" customHeight="1" x14ac:dyDescent="0.2">
      <c r="A26" s="59">
        <v>41152</v>
      </c>
      <c r="B26" s="61">
        <v>8317.8831630000004</v>
      </c>
      <c r="C26" s="54">
        <v>109.09</v>
      </c>
      <c r="D26" s="61">
        <v>7624.7897726647698</v>
      </c>
      <c r="E26" t="s">
        <v>1502</v>
      </c>
      <c r="F26" s="62">
        <v>1.0909</v>
      </c>
      <c r="H26" s="64">
        <v>2022</v>
      </c>
      <c r="I26" s="61">
        <v>9916.4465044600001</v>
      </c>
      <c r="J26" s="61">
        <v>5787.0242472660202</v>
      </c>
    </row>
    <row r="27" spans="1:10" ht="15" customHeight="1" x14ac:dyDescent="0.2">
      <c r="A27" s="59">
        <v>41182</v>
      </c>
      <c r="B27" s="61">
        <v>8253.3968268099998</v>
      </c>
      <c r="C27" s="54">
        <v>107.94421504260499</v>
      </c>
      <c r="D27" s="61">
        <v>7645.9834587267096</v>
      </c>
      <c r="E27" t="s">
        <v>1502</v>
      </c>
      <c r="F27" s="62">
        <v>1.0794421504260501</v>
      </c>
      <c r="H27" s="64">
        <v>2023</v>
      </c>
      <c r="I27" s="61">
        <v>10891.695089270001</v>
      </c>
      <c r="J27" s="61">
        <v>5814.4344121374397</v>
      </c>
    </row>
    <row r="28" spans="1:10" ht="15" customHeight="1" x14ac:dyDescent="0.2">
      <c r="A28" s="59">
        <v>41213</v>
      </c>
      <c r="B28" s="61">
        <v>8325.1561835499997</v>
      </c>
      <c r="C28" s="54">
        <v>106.31305508875</v>
      </c>
      <c r="D28" s="61">
        <v>7830.7938536806696</v>
      </c>
      <c r="E28" t="s">
        <v>1502</v>
      </c>
      <c r="F28" s="62">
        <v>1.0631305508875</v>
      </c>
      <c r="H28" s="64">
        <v>2024</v>
      </c>
      <c r="I28" s="61">
        <v>11883.95045504</v>
      </c>
      <c r="J28" s="61">
        <v>5733.8533240695497</v>
      </c>
    </row>
    <row r="29" spans="1:10" ht="15" customHeight="1" x14ac:dyDescent="0.2">
      <c r="A29" s="59">
        <v>41243</v>
      </c>
      <c r="B29" s="61">
        <v>8340.7966009400006</v>
      </c>
      <c r="C29" s="54">
        <v>105.4</v>
      </c>
      <c r="D29" s="61">
        <v>7913.4692608538899</v>
      </c>
      <c r="E29" t="s">
        <v>1502</v>
      </c>
      <c r="F29" s="62">
        <v>1.054</v>
      </c>
      <c r="H29" s="64">
        <v>2025</v>
      </c>
      <c r="I29" s="61">
        <v>13719.928922409999</v>
      </c>
      <c r="J29" s="61">
        <v>5697.7833741059403</v>
      </c>
    </row>
    <row r="30" spans="1:10" ht="15" customHeight="1" x14ac:dyDescent="0.2">
      <c r="A30" s="59">
        <v>41274</v>
      </c>
      <c r="B30" s="61">
        <v>8318.2208975899994</v>
      </c>
      <c r="C30" s="54">
        <v>105.350267000126</v>
      </c>
      <c r="D30" s="61">
        <v>7895.77581002242</v>
      </c>
      <c r="E30" t="s">
        <v>1502</v>
      </c>
      <c r="F30" s="62">
        <v>1.05350267000126</v>
      </c>
      <c r="H30" s="64">
        <v>2026</v>
      </c>
      <c r="I30" s="61">
        <v>14224.789856740001</v>
      </c>
      <c r="J30" s="61">
        <v>5795.7443191536004</v>
      </c>
    </row>
    <row r="31" spans="1:10" ht="15" customHeight="1" x14ac:dyDescent="0.2">
      <c r="A31" s="59">
        <v>41305</v>
      </c>
      <c r="B31" s="61">
        <v>8249.7186322500002</v>
      </c>
      <c r="C31" s="54">
        <v>105.324475496549</v>
      </c>
      <c r="D31" s="61">
        <v>7832.67003548508</v>
      </c>
      <c r="E31" t="s">
        <v>1502</v>
      </c>
      <c r="F31" s="62">
        <v>1.05324475496549</v>
      </c>
    </row>
    <row r="32" spans="1:10" ht="15" customHeight="1" x14ac:dyDescent="0.2">
      <c r="A32" s="59">
        <v>41333</v>
      </c>
      <c r="B32" s="61">
        <v>8294.1760374400001</v>
      </c>
      <c r="C32" s="54">
        <v>105.28</v>
      </c>
      <c r="D32" s="61">
        <v>7878.2067224924003</v>
      </c>
      <c r="E32" t="s">
        <v>1502</v>
      </c>
      <c r="F32" s="62">
        <v>1.0528</v>
      </c>
    </row>
    <row r="33" spans="1:13" ht="15" customHeight="1" x14ac:dyDescent="0.2">
      <c r="A33" s="59">
        <v>41364</v>
      </c>
      <c r="B33" s="61">
        <v>8291.1887030800008</v>
      </c>
      <c r="C33" s="54">
        <v>105.098248544947</v>
      </c>
      <c r="D33" s="61">
        <v>7888.9884635272001</v>
      </c>
      <c r="E33" t="s">
        <v>1502</v>
      </c>
      <c r="F33" s="62">
        <v>1.05098248544947</v>
      </c>
      <c r="K33" s="90" t="s">
        <v>1512</v>
      </c>
      <c r="L33" s="90"/>
      <c r="M33" s="90"/>
    </row>
    <row r="34" spans="1:13" ht="15" customHeight="1" x14ac:dyDescent="0.2">
      <c r="A34" s="59">
        <v>41394</v>
      </c>
      <c r="B34" s="61">
        <v>8264.9608221599992</v>
      </c>
      <c r="C34" s="54">
        <v>104.786878230421</v>
      </c>
      <c r="D34" s="61">
        <v>7887.4005617246903</v>
      </c>
      <c r="E34" t="s">
        <v>1502</v>
      </c>
      <c r="F34" s="62">
        <v>1.0478687823042101</v>
      </c>
    </row>
    <row r="35" spans="1:13" ht="15" customHeight="1" x14ac:dyDescent="0.2">
      <c r="A35" s="59">
        <v>41425</v>
      </c>
      <c r="B35" s="61">
        <v>8156.4304721400003</v>
      </c>
      <c r="C35" s="54">
        <v>104.63</v>
      </c>
      <c r="D35" s="61">
        <v>7795.4988742616797</v>
      </c>
      <c r="E35" t="s">
        <v>1502</v>
      </c>
      <c r="F35" s="62">
        <v>1.0463</v>
      </c>
      <c r="K35" s="36" t="s">
        <v>897</v>
      </c>
      <c r="L35" s="36" t="s">
        <v>1510</v>
      </c>
      <c r="M35" s="36" t="s">
        <v>1511</v>
      </c>
    </row>
    <row r="36" spans="1:13" ht="15" customHeight="1" x14ac:dyDescent="0.2">
      <c r="A36" s="59">
        <v>41455</v>
      </c>
      <c r="B36" s="61">
        <v>8080.1023028199997</v>
      </c>
      <c r="C36" s="54">
        <v>104.71979509123</v>
      </c>
      <c r="D36" s="61">
        <v>7715.9263879199998</v>
      </c>
      <c r="E36" t="s">
        <v>1502</v>
      </c>
      <c r="F36" s="62">
        <v>1.0471979509122999</v>
      </c>
      <c r="K36" s="65" t="s">
        <v>195</v>
      </c>
      <c r="L36" s="50">
        <v>8091.9141139399999</v>
      </c>
      <c r="M36" s="50">
        <v>7386.3111943194099</v>
      </c>
    </row>
    <row r="37" spans="1:13" ht="15" customHeight="1" x14ac:dyDescent="0.2">
      <c r="A37" s="59">
        <v>41486</v>
      </c>
      <c r="B37" s="61">
        <v>8105.4948081499997</v>
      </c>
      <c r="C37" s="54">
        <v>104.88020490877</v>
      </c>
      <c r="D37" s="61">
        <v>7728.3361671543198</v>
      </c>
      <c r="E37" t="s">
        <v>1502</v>
      </c>
      <c r="F37" s="62">
        <v>1.0488020490876999</v>
      </c>
      <c r="K37" s="65" t="s">
        <v>196</v>
      </c>
      <c r="L37" s="50">
        <v>7964.1504000799996</v>
      </c>
      <c r="M37" s="50">
        <v>7301.7728387341203</v>
      </c>
    </row>
    <row r="38" spans="1:13" ht="15" customHeight="1" x14ac:dyDescent="0.2">
      <c r="A38" s="59">
        <v>41517</v>
      </c>
      <c r="B38" s="61">
        <v>8157.1250029900002</v>
      </c>
      <c r="C38" s="54">
        <v>104.97</v>
      </c>
      <c r="D38" s="61">
        <v>7770.9107392493097</v>
      </c>
      <c r="E38" t="s">
        <v>1502</v>
      </c>
      <c r="F38" s="62">
        <v>1.0497000000000001</v>
      </c>
      <c r="K38" s="65" t="s">
        <v>197</v>
      </c>
      <c r="L38" s="50">
        <v>8009.5144905500001</v>
      </c>
      <c r="M38" s="50">
        <v>7361.0095492601804</v>
      </c>
    </row>
    <row r="39" spans="1:13" ht="15" customHeight="1" x14ac:dyDescent="0.2">
      <c r="A39" s="59">
        <v>41547</v>
      </c>
      <c r="B39" s="61">
        <v>8212.2243198199994</v>
      </c>
      <c r="C39" s="54">
        <v>104.684678557967</v>
      </c>
      <c r="D39" s="61">
        <v>7844.72420696472</v>
      </c>
      <c r="E39" t="s">
        <v>1502</v>
      </c>
      <c r="F39" s="62">
        <v>1.0468467855796699</v>
      </c>
      <c r="K39" s="65" t="s">
        <v>198</v>
      </c>
      <c r="L39" s="50">
        <v>7943.6898299000004</v>
      </c>
      <c r="M39" s="50">
        <v>7278.2875127315101</v>
      </c>
    </row>
    <row r="40" spans="1:13" ht="15" customHeight="1" x14ac:dyDescent="0.2">
      <c r="A40" s="59">
        <v>41578</v>
      </c>
      <c r="B40" s="61">
        <v>8147.6668986699997</v>
      </c>
      <c r="C40" s="54">
        <v>104.118839861395</v>
      </c>
      <c r="D40" s="61">
        <v>7825.3531344724097</v>
      </c>
      <c r="E40" t="s">
        <v>1502</v>
      </c>
      <c r="F40" s="62">
        <v>1.0411883986139501</v>
      </c>
      <c r="K40" s="65" t="s">
        <v>199</v>
      </c>
      <c r="L40" s="50">
        <v>7936.7679990300003</v>
      </c>
      <c r="M40" s="50">
        <v>7220.51202833343</v>
      </c>
    </row>
    <row r="41" spans="1:13" ht="15" customHeight="1" x14ac:dyDescent="0.2">
      <c r="A41" s="59">
        <v>41608</v>
      </c>
      <c r="B41" s="61">
        <v>8127.2514343299999</v>
      </c>
      <c r="C41" s="54">
        <v>103.63</v>
      </c>
      <c r="D41" s="61">
        <v>7842.56627842324</v>
      </c>
      <c r="E41" t="s">
        <v>1502</v>
      </c>
      <c r="F41" s="62">
        <v>1.0363</v>
      </c>
      <c r="K41" s="65" t="s">
        <v>200</v>
      </c>
      <c r="L41" s="50">
        <v>8216.5922320000009</v>
      </c>
      <c r="M41" s="50">
        <v>7433.8118447480301</v>
      </c>
    </row>
    <row r="42" spans="1:13" ht="15" customHeight="1" x14ac:dyDescent="0.2">
      <c r="A42" s="59">
        <v>41639</v>
      </c>
      <c r="B42" s="61">
        <v>8157.1517164099996</v>
      </c>
      <c r="C42" s="54">
        <v>103.322835724995</v>
      </c>
      <c r="D42" s="61">
        <v>7894.81982291038</v>
      </c>
      <c r="E42" t="s">
        <v>1502</v>
      </c>
      <c r="F42" s="62">
        <v>1.0332283572499501</v>
      </c>
      <c r="K42" s="65" t="s">
        <v>201</v>
      </c>
      <c r="L42" s="50">
        <v>8227.1578209199997</v>
      </c>
      <c r="M42" s="50">
        <v>7422.4007768751899</v>
      </c>
    </row>
    <row r="43" spans="1:13" ht="15" customHeight="1" x14ac:dyDescent="0.2">
      <c r="A43" s="59">
        <v>41670</v>
      </c>
      <c r="B43" s="61">
        <v>8148.0360962699997</v>
      </c>
      <c r="C43" s="54">
        <v>103.053654355858</v>
      </c>
      <c r="D43" s="61">
        <v>7906.5959836162301</v>
      </c>
      <c r="E43" t="s">
        <v>1502</v>
      </c>
      <c r="F43" s="62">
        <v>1.03053654355858</v>
      </c>
      <c r="K43" s="65" t="s">
        <v>202</v>
      </c>
      <c r="L43" s="50">
        <v>8490.1772672200004</v>
      </c>
      <c r="M43" s="50">
        <v>7643.4253510626804</v>
      </c>
    </row>
    <row r="44" spans="1:13" ht="15" customHeight="1" x14ac:dyDescent="0.2">
      <c r="A44" s="59">
        <v>41698</v>
      </c>
      <c r="B44" s="61">
        <v>8154.5460231400002</v>
      </c>
      <c r="C44" s="54">
        <v>102.94</v>
      </c>
      <c r="D44" s="61">
        <v>7921.6495270448804</v>
      </c>
      <c r="E44" t="s">
        <v>1502</v>
      </c>
      <c r="F44" s="62">
        <v>1.0294000000000001</v>
      </c>
      <c r="K44" s="65" t="s">
        <v>203</v>
      </c>
      <c r="L44" s="50">
        <v>8408.4690878500005</v>
      </c>
      <c r="M44" s="50">
        <v>7554.10033945737</v>
      </c>
    </row>
    <row r="45" spans="1:13" ht="15" customHeight="1" x14ac:dyDescent="0.2">
      <c r="A45" s="59">
        <v>41729</v>
      </c>
      <c r="B45" s="61">
        <v>8134.1379433299999</v>
      </c>
      <c r="C45" s="54">
        <v>103.146495774992</v>
      </c>
      <c r="D45" s="61">
        <v>7886.00512524845</v>
      </c>
      <c r="E45" t="s">
        <v>1502</v>
      </c>
      <c r="F45" s="62">
        <v>1.03146495774992</v>
      </c>
      <c r="K45" s="65" t="s">
        <v>204</v>
      </c>
      <c r="L45" s="50">
        <v>8332.2341853599992</v>
      </c>
      <c r="M45" s="50">
        <v>7466.3455555400096</v>
      </c>
    </row>
    <row r="46" spans="1:13" ht="15" customHeight="1" x14ac:dyDescent="0.2">
      <c r="A46" s="59">
        <v>41759</v>
      </c>
      <c r="B46" s="61">
        <v>8061.4264820099997</v>
      </c>
      <c r="C46" s="54">
        <v>103.58744509333</v>
      </c>
      <c r="D46" s="61">
        <v>7782.2427947197702</v>
      </c>
      <c r="E46" t="s">
        <v>1502</v>
      </c>
      <c r="F46" s="62">
        <v>1.0358744509333</v>
      </c>
      <c r="K46" s="65" t="s">
        <v>205</v>
      </c>
      <c r="L46" s="50">
        <v>8318.3439619599994</v>
      </c>
      <c r="M46" s="50">
        <v>7436.0487681027498</v>
      </c>
    </row>
    <row r="47" spans="1:13" ht="15" customHeight="1" x14ac:dyDescent="0.2">
      <c r="A47" s="59">
        <v>41790</v>
      </c>
      <c r="B47" s="61">
        <v>8027.0814439699998</v>
      </c>
      <c r="C47" s="54">
        <v>103.82</v>
      </c>
      <c r="D47" s="61">
        <v>7731.7293815931398</v>
      </c>
      <c r="E47" t="s">
        <v>1502</v>
      </c>
      <c r="F47" s="62">
        <v>1.0382</v>
      </c>
      <c r="K47" s="65" t="s">
        <v>206</v>
      </c>
      <c r="L47" s="50">
        <v>8308.8204375799996</v>
      </c>
      <c r="M47" s="50">
        <v>7419.25210963479</v>
      </c>
    </row>
    <row r="48" spans="1:13" ht="15" customHeight="1" x14ac:dyDescent="0.2">
      <c r="A48" s="59">
        <v>41820</v>
      </c>
      <c r="B48" s="61">
        <v>8001.1998098399999</v>
      </c>
      <c r="C48" s="54">
        <v>103.666636194777</v>
      </c>
      <c r="D48" s="61">
        <v>7718.2014421754302</v>
      </c>
      <c r="E48" t="s">
        <v>1502</v>
      </c>
      <c r="F48" s="62">
        <v>1.0366663619477701</v>
      </c>
      <c r="K48" s="65" t="s">
        <v>207</v>
      </c>
      <c r="L48" s="50">
        <v>8365.4190347900003</v>
      </c>
      <c r="M48" s="50">
        <v>7476.0117926498897</v>
      </c>
    </row>
    <row r="49" spans="1:13" ht="15" customHeight="1" x14ac:dyDescent="0.2">
      <c r="A49" s="59">
        <v>41851</v>
      </c>
      <c r="B49" s="61">
        <v>8047.60658676</v>
      </c>
      <c r="C49" s="54">
        <v>103.340927548585</v>
      </c>
      <c r="D49" s="61">
        <v>7787.4340570211098</v>
      </c>
      <c r="E49" t="s">
        <v>1502</v>
      </c>
      <c r="F49" s="62">
        <v>1.0334092754858499</v>
      </c>
      <c r="K49" s="65" t="s">
        <v>208</v>
      </c>
      <c r="L49" s="50">
        <v>8406.9095789999992</v>
      </c>
      <c r="M49" s="50">
        <v>7529.1006142308197</v>
      </c>
    </row>
    <row r="50" spans="1:13" ht="15" customHeight="1" x14ac:dyDescent="0.2">
      <c r="A50" s="59">
        <v>41882</v>
      </c>
      <c r="B50" s="61">
        <v>8041.79400695</v>
      </c>
      <c r="C50" s="54">
        <v>103</v>
      </c>
      <c r="D50" s="61">
        <v>7807.5669970388299</v>
      </c>
      <c r="E50" t="s">
        <v>1502</v>
      </c>
      <c r="F50" s="62">
        <v>1.03</v>
      </c>
      <c r="K50" s="65" t="s">
        <v>209</v>
      </c>
      <c r="L50" s="50">
        <v>8408.3862335499998</v>
      </c>
      <c r="M50" s="50">
        <v>7550.6341896102704</v>
      </c>
    </row>
    <row r="51" spans="1:13" ht="15" customHeight="1" x14ac:dyDescent="0.2">
      <c r="A51" s="59">
        <v>41912</v>
      </c>
      <c r="B51" s="61">
        <v>8010.8004535399996</v>
      </c>
      <c r="C51" s="54">
        <v>102.720886905656</v>
      </c>
      <c r="D51" s="61">
        <v>7798.6091191926198</v>
      </c>
      <c r="E51" t="s">
        <v>1502</v>
      </c>
      <c r="F51" s="62">
        <v>1.0272088690565599</v>
      </c>
      <c r="K51" s="65" t="s">
        <v>210</v>
      </c>
      <c r="L51" s="50">
        <v>8325.9233142699995</v>
      </c>
      <c r="M51" s="50">
        <v>7505.2750528736096</v>
      </c>
    </row>
    <row r="52" spans="1:13" ht="15" customHeight="1" x14ac:dyDescent="0.2">
      <c r="A52" s="59">
        <v>41943</v>
      </c>
      <c r="B52" s="61">
        <v>8027.3242790800005</v>
      </c>
      <c r="C52" s="54">
        <v>102.446350305857</v>
      </c>
      <c r="D52" s="61">
        <v>7835.6371457979403</v>
      </c>
      <c r="E52" t="s">
        <v>1502</v>
      </c>
      <c r="F52" s="62">
        <v>1.02446350305857</v>
      </c>
      <c r="K52" s="65" t="s">
        <v>211</v>
      </c>
      <c r="L52" s="50">
        <v>8369.7346476000002</v>
      </c>
      <c r="M52" s="50">
        <v>7585.89666451631</v>
      </c>
    </row>
    <row r="53" spans="1:13" ht="15" customHeight="1" x14ac:dyDescent="0.2">
      <c r="A53" s="59">
        <v>41973</v>
      </c>
      <c r="B53" s="61">
        <v>8025.2388305699997</v>
      </c>
      <c r="C53" s="54">
        <v>102.14</v>
      </c>
      <c r="D53" s="61">
        <v>7857.0969557176404</v>
      </c>
      <c r="E53" t="s">
        <v>1502</v>
      </c>
      <c r="F53" s="62">
        <v>1.0214000000000001</v>
      </c>
      <c r="K53" s="65" t="s">
        <v>212</v>
      </c>
      <c r="L53" s="50">
        <v>8406.1418601500009</v>
      </c>
      <c r="M53" s="50">
        <v>7651.6856546058598</v>
      </c>
    </row>
    <row r="54" spans="1:13" ht="15" customHeight="1" x14ac:dyDescent="0.2">
      <c r="A54" s="59">
        <v>42004</v>
      </c>
      <c r="B54" s="61">
        <v>7993.5615016100001</v>
      </c>
      <c r="C54" s="54">
        <v>101.82649623060099</v>
      </c>
      <c r="D54" s="61">
        <v>7850.1782910288903</v>
      </c>
      <c r="E54" t="s">
        <v>1502</v>
      </c>
      <c r="F54" s="62">
        <v>1.01826496230601</v>
      </c>
      <c r="K54" s="65" t="s">
        <v>213</v>
      </c>
      <c r="L54" s="50">
        <v>8353.02877205</v>
      </c>
      <c r="M54" s="50">
        <v>7621.3412139136999</v>
      </c>
    </row>
    <row r="55" spans="1:13" ht="15" customHeight="1" x14ac:dyDescent="0.2">
      <c r="A55" s="59">
        <v>42035</v>
      </c>
      <c r="B55" s="61">
        <v>8378.7257110200007</v>
      </c>
      <c r="C55" s="54">
        <v>101.474282501386</v>
      </c>
      <c r="D55" s="61">
        <v>8256.9942890757193</v>
      </c>
      <c r="E55" t="s">
        <v>1502</v>
      </c>
      <c r="F55" s="62">
        <v>1.0147428250138599</v>
      </c>
      <c r="K55" s="65" t="s">
        <v>214</v>
      </c>
      <c r="L55" s="50">
        <v>8367.0456915199993</v>
      </c>
      <c r="M55" s="50">
        <v>7647.7844904617004</v>
      </c>
    </row>
    <row r="56" spans="1:13" ht="15" customHeight="1" x14ac:dyDescent="0.2">
      <c r="A56" s="59">
        <v>42063</v>
      </c>
      <c r="B56" s="61">
        <v>8288.1216878100004</v>
      </c>
      <c r="C56" s="54">
        <v>101.05</v>
      </c>
      <c r="D56" s="61">
        <v>8202.0006806630408</v>
      </c>
      <c r="E56" t="s">
        <v>1502</v>
      </c>
      <c r="F56" s="62">
        <v>1.0105</v>
      </c>
      <c r="K56" s="65" t="s">
        <v>215</v>
      </c>
      <c r="L56" s="50">
        <v>8317.8831630000004</v>
      </c>
      <c r="M56" s="50">
        <v>7624.7897726647698</v>
      </c>
    </row>
    <row r="57" spans="1:13" ht="15" customHeight="1" x14ac:dyDescent="0.2">
      <c r="A57" s="59">
        <v>42094</v>
      </c>
      <c r="B57" s="61">
        <v>8280.5456460599999</v>
      </c>
      <c r="C57" s="54">
        <v>100.39795277616</v>
      </c>
      <c r="D57" s="61">
        <v>8247.7236010197594</v>
      </c>
      <c r="E57" t="s">
        <v>1502</v>
      </c>
      <c r="F57" s="62">
        <v>1.0039795277615999</v>
      </c>
      <c r="K57" s="65" t="s">
        <v>216</v>
      </c>
      <c r="L57" s="50">
        <v>8253.3968268099998</v>
      </c>
      <c r="M57" s="50">
        <v>7645.9834587267096</v>
      </c>
    </row>
    <row r="58" spans="1:13" ht="15" customHeight="1" x14ac:dyDescent="0.2">
      <c r="A58" s="59">
        <v>42124</v>
      </c>
      <c r="B58" s="61">
        <v>8194.4788907700004</v>
      </c>
      <c r="C58" s="54">
        <v>99.534691315864706</v>
      </c>
      <c r="D58" s="61">
        <v>8232.7867625223607</v>
      </c>
      <c r="E58" t="s">
        <v>1502</v>
      </c>
      <c r="F58" s="62">
        <v>0.99534691315864698</v>
      </c>
      <c r="K58" s="65" t="s">
        <v>217</v>
      </c>
      <c r="L58" s="50">
        <v>8325.1561835499997</v>
      </c>
      <c r="M58" s="50">
        <v>7830.7938536806696</v>
      </c>
    </row>
    <row r="59" spans="1:13" ht="15" customHeight="1" x14ac:dyDescent="0.2">
      <c r="A59" s="59">
        <v>42155</v>
      </c>
      <c r="B59" s="61">
        <v>8208.8144421100005</v>
      </c>
      <c r="C59" s="54">
        <v>99.13</v>
      </c>
      <c r="D59" s="61">
        <v>8280.8579058912601</v>
      </c>
      <c r="E59" t="s">
        <v>1502</v>
      </c>
      <c r="F59" s="62">
        <v>0.99129999999999996</v>
      </c>
      <c r="K59" s="65" t="s">
        <v>218</v>
      </c>
      <c r="L59" s="50">
        <v>8340.7966009400006</v>
      </c>
      <c r="M59" s="50">
        <v>7913.4692608538899</v>
      </c>
    </row>
    <row r="60" spans="1:13" ht="15" customHeight="1" x14ac:dyDescent="0.2">
      <c r="A60" s="59">
        <v>42185</v>
      </c>
      <c r="B60" s="61">
        <v>8176.8611683099998</v>
      </c>
      <c r="C60" s="54">
        <v>99.309553009956304</v>
      </c>
      <c r="D60" s="61">
        <v>8233.7105751449999</v>
      </c>
      <c r="E60" t="s">
        <v>1502</v>
      </c>
      <c r="F60" s="62">
        <v>0.99309553009956297</v>
      </c>
      <c r="K60" s="65" t="s">
        <v>219</v>
      </c>
      <c r="L60" s="50">
        <v>8318.2208975899994</v>
      </c>
      <c r="M60" s="50">
        <v>7895.77581002242</v>
      </c>
    </row>
    <row r="61" spans="1:13" ht="15" customHeight="1" x14ac:dyDescent="0.2">
      <c r="A61" s="59">
        <v>42216</v>
      </c>
      <c r="B61" s="61">
        <v>8095.0849811999997</v>
      </c>
      <c r="C61" s="54">
        <v>99.641147163136793</v>
      </c>
      <c r="D61" s="61">
        <v>8124.2390434810804</v>
      </c>
      <c r="E61" t="s">
        <v>1502</v>
      </c>
      <c r="F61" s="62">
        <v>0.99641147163136801</v>
      </c>
      <c r="K61" s="65" t="s">
        <v>220</v>
      </c>
      <c r="L61" s="50">
        <v>8249.7186322500002</v>
      </c>
      <c r="M61" s="50">
        <v>7832.67003548508</v>
      </c>
    </row>
    <row r="62" spans="1:13" ht="15" customHeight="1" x14ac:dyDescent="0.2">
      <c r="A62" s="59">
        <v>42247</v>
      </c>
      <c r="B62" s="61">
        <v>7973.5020480900002</v>
      </c>
      <c r="C62" s="54">
        <v>99.86</v>
      </c>
      <c r="D62" s="61">
        <v>7984.6806009313004</v>
      </c>
      <c r="E62" t="s">
        <v>1502</v>
      </c>
      <c r="F62" s="62">
        <v>0.99860000000000004</v>
      </c>
      <c r="K62" s="65" t="s">
        <v>221</v>
      </c>
      <c r="L62" s="50">
        <v>8294.1760374400001</v>
      </c>
      <c r="M62" s="50">
        <v>7878.2067224924003</v>
      </c>
    </row>
    <row r="63" spans="1:13" ht="15" customHeight="1" x14ac:dyDescent="0.2">
      <c r="A63" s="59">
        <v>42277</v>
      </c>
      <c r="B63" s="61">
        <v>8010.8524831699997</v>
      </c>
      <c r="C63" s="54">
        <v>99.898526748955405</v>
      </c>
      <c r="D63" s="61">
        <v>8018.9896126308704</v>
      </c>
      <c r="E63" t="s">
        <v>1502</v>
      </c>
      <c r="F63" s="62">
        <v>0.99898526748955396</v>
      </c>
      <c r="K63" s="65" t="s">
        <v>222</v>
      </c>
      <c r="L63" s="50">
        <v>8291.1887030800008</v>
      </c>
      <c r="M63" s="50">
        <v>7888.9884635272001</v>
      </c>
    </row>
    <row r="64" spans="1:13" ht="15" customHeight="1" x14ac:dyDescent="0.2">
      <c r="A64" s="59">
        <v>42308</v>
      </c>
      <c r="B64" s="61">
        <v>7971.4943931600001</v>
      </c>
      <c r="C64" s="54">
        <v>99.919399591989105</v>
      </c>
      <c r="D64" s="61">
        <v>7977.9246329649704</v>
      </c>
      <c r="E64" t="s">
        <v>1502</v>
      </c>
      <c r="F64" s="62">
        <v>0.999193995919891</v>
      </c>
      <c r="K64" s="65" t="s">
        <v>223</v>
      </c>
      <c r="L64" s="50">
        <v>8264.9608221599992</v>
      </c>
      <c r="M64" s="50">
        <v>7887.4005617246903</v>
      </c>
    </row>
    <row r="65" spans="1:13" ht="15" customHeight="1" x14ac:dyDescent="0.2">
      <c r="A65" s="59">
        <v>42338</v>
      </c>
      <c r="B65" s="61">
        <v>7971.4933044099998</v>
      </c>
      <c r="C65" s="54">
        <v>99.96</v>
      </c>
      <c r="D65" s="61">
        <v>7974.6831776810704</v>
      </c>
      <c r="E65" t="s">
        <v>1502</v>
      </c>
      <c r="F65" s="62">
        <v>0.99960000000000004</v>
      </c>
      <c r="K65" s="65" t="s">
        <v>224</v>
      </c>
      <c r="L65" s="50">
        <v>8156.4304721400003</v>
      </c>
      <c r="M65" s="50">
        <v>7795.4988742616797</v>
      </c>
    </row>
    <row r="66" spans="1:13" ht="15" customHeight="1" x14ac:dyDescent="0.2">
      <c r="A66" s="59">
        <v>42369</v>
      </c>
      <c r="B66" s="61">
        <v>7840.63626372</v>
      </c>
      <c r="C66" s="54">
        <v>100.299488415843</v>
      </c>
      <c r="D66" s="61">
        <v>7817.2245816575396</v>
      </c>
      <c r="E66" t="s">
        <v>1502</v>
      </c>
      <c r="F66" s="62">
        <v>1.00299488415843</v>
      </c>
      <c r="K66" s="65" t="s">
        <v>225</v>
      </c>
      <c r="L66" s="50">
        <v>8080.1023028199997</v>
      </c>
      <c r="M66" s="50">
        <v>7715.9263879199998</v>
      </c>
    </row>
    <row r="67" spans="1:13" ht="15" customHeight="1" x14ac:dyDescent="0.2">
      <c r="A67" s="59">
        <v>42400</v>
      </c>
      <c r="B67" s="61">
        <v>7547.8186899900002</v>
      </c>
      <c r="C67" s="54">
        <v>100.89381205404599</v>
      </c>
      <c r="D67" s="61">
        <v>7480.95303004992</v>
      </c>
      <c r="E67" t="s">
        <v>1502</v>
      </c>
      <c r="F67" s="62">
        <v>1.0089381205404599</v>
      </c>
      <c r="K67" s="65" t="s">
        <v>226</v>
      </c>
      <c r="L67" s="50">
        <v>8105.4948081499997</v>
      </c>
      <c r="M67" s="50">
        <v>7728.3361671543198</v>
      </c>
    </row>
    <row r="68" spans="1:13" ht="15" customHeight="1" x14ac:dyDescent="0.2">
      <c r="A68" s="59">
        <v>42429</v>
      </c>
      <c r="B68" s="61">
        <v>7241.5713267600004</v>
      </c>
      <c r="C68" s="54">
        <v>101.21</v>
      </c>
      <c r="D68" s="61">
        <v>7154.9958766525097</v>
      </c>
      <c r="E68" t="s">
        <v>1502</v>
      </c>
      <c r="F68" s="62">
        <v>1.0121</v>
      </c>
      <c r="K68" s="65" t="s">
        <v>227</v>
      </c>
      <c r="L68" s="50">
        <v>8157.1250029900002</v>
      </c>
      <c r="M68" s="50">
        <v>7770.9107392493097</v>
      </c>
    </row>
    <row r="69" spans="1:13" ht="15" customHeight="1" x14ac:dyDescent="0.2">
      <c r="A69" s="59">
        <v>42460</v>
      </c>
      <c r="B69" s="61">
        <v>7055.0706738400004</v>
      </c>
      <c r="C69" s="54">
        <v>100.982549300412</v>
      </c>
      <c r="D69" s="61">
        <v>6986.4255980030503</v>
      </c>
      <c r="E69" t="s">
        <v>1502</v>
      </c>
      <c r="F69" s="62">
        <v>1.0098254930041199</v>
      </c>
      <c r="K69" s="65" t="s">
        <v>228</v>
      </c>
      <c r="L69" s="50">
        <v>8212.2243198199994</v>
      </c>
      <c r="M69" s="50">
        <v>7844.72420696472</v>
      </c>
    </row>
    <row r="70" spans="1:13" ht="15" customHeight="1" x14ac:dyDescent="0.2">
      <c r="A70" s="59">
        <v>42490</v>
      </c>
      <c r="B70" s="61">
        <v>6976.8215718700003</v>
      </c>
      <c r="C70" s="54">
        <v>100.521111111111</v>
      </c>
      <c r="D70" s="61">
        <v>6940.6530576031601</v>
      </c>
      <c r="E70" t="s">
        <v>1502</v>
      </c>
      <c r="F70" s="62">
        <v>1.0052111111111099</v>
      </c>
      <c r="K70" s="65" t="s">
        <v>229</v>
      </c>
      <c r="L70" s="50">
        <v>8147.6668986699997</v>
      </c>
      <c r="M70" s="50">
        <v>7825.3531344724097</v>
      </c>
    </row>
    <row r="71" spans="1:13" ht="15" customHeight="1" x14ac:dyDescent="0.2">
      <c r="A71" s="59">
        <v>42521</v>
      </c>
      <c r="B71" s="61">
        <v>6961.1448663900001</v>
      </c>
      <c r="C71" s="54">
        <v>100.28</v>
      </c>
      <c r="D71" s="61">
        <v>6941.7080837554904</v>
      </c>
      <c r="E71" t="s">
        <v>1502</v>
      </c>
      <c r="F71" s="62">
        <v>1.0027999999999999</v>
      </c>
      <c r="K71" s="65" t="s">
        <v>230</v>
      </c>
      <c r="L71" s="50">
        <v>8127.2514343299999</v>
      </c>
      <c r="M71" s="50">
        <v>7842.56627842324</v>
      </c>
    </row>
    <row r="72" spans="1:13" ht="15" customHeight="1" x14ac:dyDescent="0.2">
      <c r="A72" s="59">
        <v>42551</v>
      </c>
      <c r="B72" s="61">
        <v>6975.25956193</v>
      </c>
      <c r="C72" s="54">
        <v>100.552026305786</v>
      </c>
      <c r="D72" s="61">
        <v>6936.96568651707</v>
      </c>
      <c r="E72" t="s">
        <v>1502</v>
      </c>
      <c r="F72" s="62">
        <v>1.0055202630578599</v>
      </c>
      <c r="K72" s="65" t="s">
        <v>231</v>
      </c>
      <c r="L72" s="50">
        <v>8157.1517164099996</v>
      </c>
      <c r="M72" s="50">
        <v>7894.81982291038</v>
      </c>
    </row>
    <row r="73" spans="1:13" ht="15" customHeight="1" x14ac:dyDescent="0.2">
      <c r="A73" s="59">
        <v>42582</v>
      </c>
      <c r="B73" s="61">
        <v>6934.7074344299999</v>
      </c>
      <c r="C73" s="54">
        <v>101.037973694214</v>
      </c>
      <c r="D73" s="61">
        <v>6863.4664580838898</v>
      </c>
      <c r="E73" t="s">
        <v>1502</v>
      </c>
      <c r="F73" s="62">
        <v>1.0103797369421399</v>
      </c>
      <c r="K73" s="65" t="s">
        <v>232</v>
      </c>
      <c r="L73" s="50">
        <v>8148.0360962699997</v>
      </c>
      <c r="M73" s="50">
        <v>7906.5959836162301</v>
      </c>
    </row>
    <row r="74" spans="1:13" ht="15" customHeight="1" x14ac:dyDescent="0.2">
      <c r="A74" s="59">
        <v>42613</v>
      </c>
      <c r="B74" s="61">
        <v>6919.8020667600003</v>
      </c>
      <c r="C74" s="54">
        <v>101.31</v>
      </c>
      <c r="D74" s="61">
        <v>6830.3248117263802</v>
      </c>
      <c r="E74" t="s">
        <v>1502</v>
      </c>
      <c r="F74" s="62">
        <v>1.0130999999999999</v>
      </c>
      <c r="K74" s="65" t="s">
        <v>233</v>
      </c>
      <c r="L74" s="50">
        <v>8154.5460231400002</v>
      </c>
      <c r="M74" s="50">
        <v>7921.6495270448804</v>
      </c>
    </row>
    <row r="75" spans="1:13" ht="15" customHeight="1" x14ac:dyDescent="0.2">
      <c r="A75" s="59">
        <v>42643</v>
      </c>
      <c r="B75" s="61">
        <v>6941.4965862600002</v>
      </c>
      <c r="C75" s="54">
        <v>101.16210220267899</v>
      </c>
      <c r="D75" s="61">
        <v>6861.7559690017497</v>
      </c>
      <c r="E75" t="s">
        <v>1502</v>
      </c>
      <c r="F75" s="62">
        <v>1.0116210220267901</v>
      </c>
      <c r="K75" s="65" t="s">
        <v>234</v>
      </c>
      <c r="L75" s="50">
        <v>8134.1379433299999</v>
      </c>
      <c r="M75" s="50">
        <v>7886.00512524845</v>
      </c>
    </row>
    <row r="76" spans="1:13" ht="15" customHeight="1" x14ac:dyDescent="0.2">
      <c r="A76" s="59">
        <v>42674</v>
      </c>
      <c r="B76" s="61">
        <v>6930.2715625000001</v>
      </c>
      <c r="C76" s="54">
        <v>100.89789779732099</v>
      </c>
      <c r="D76" s="61">
        <v>6868.5985672577999</v>
      </c>
      <c r="E76" t="s">
        <v>1502</v>
      </c>
      <c r="F76" s="62">
        <v>1.0089789779732099</v>
      </c>
      <c r="K76" s="65" t="s">
        <v>235</v>
      </c>
      <c r="L76" s="50">
        <v>8061.4264820099997</v>
      </c>
      <c r="M76" s="50">
        <v>7782.2427947197702</v>
      </c>
    </row>
    <row r="77" spans="1:13" ht="15" customHeight="1" x14ac:dyDescent="0.2">
      <c r="A77" s="59">
        <v>42704</v>
      </c>
      <c r="B77" s="61">
        <v>6953.8465464299998</v>
      </c>
      <c r="C77" s="54">
        <v>100.75</v>
      </c>
      <c r="D77" s="61">
        <v>6902.0809393846203</v>
      </c>
      <c r="E77" t="s">
        <v>1502</v>
      </c>
      <c r="F77" s="62">
        <v>1.0075000000000001</v>
      </c>
      <c r="K77" s="65" t="s">
        <v>236</v>
      </c>
      <c r="L77" s="50">
        <v>8027.0814439699998</v>
      </c>
      <c r="M77" s="50">
        <v>7731.7293815931398</v>
      </c>
    </row>
    <row r="78" spans="1:13" ht="15" customHeight="1" x14ac:dyDescent="0.2">
      <c r="A78" s="59">
        <v>42735</v>
      </c>
      <c r="B78" s="61">
        <v>6970.30135324</v>
      </c>
      <c r="C78" s="54">
        <v>100.760924820314</v>
      </c>
      <c r="D78" s="61">
        <v>6917.6631374415201</v>
      </c>
      <c r="E78" t="s">
        <v>1502</v>
      </c>
      <c r="F78" s="62">
        <v>1.00760924820314</v>
      </c>
      <c r="K78" s="65" t="s">
        <v>237</v>
      </c>
      <c r="L78" s="50">
        <v>8001.1998098399999</v>
      </c>
      <c r="M78" s="50">
        <v>7718.2014421754302</v>
      </c>
    </row>
    <row r="79" spans="1:13" ht="15" customHeight="1" x14ac:dyDescent="0.2">
      <c r="A79" s="59">
        <v>42766</v>
      </c>
      <c r="B79" s="61">
        <v>6915.3861125000003</v>
      </c>
      <c r="C79" s="54">
        <v>100.794565364029</v>
      </c>
      <c r="D79" s="61">
        <v>6860.8719999182604</v>
      </c>
      <c r="E79" t="s">
        <v>1502</v>
      </c>
      <c r="F79" s="62">
        <v>1.00794565364029</v>
      </c>
      <c r="K79" s="65" t="s">
        <v>238</v>
      </c>
      <c r="L79" s="50">
        <v>8047.60658676</v>
      </c>
      <c r="M79" s="50">
        <v>7787.4340570211098</v>
      </c>
    </row>
    <row r="80" spans="1:13" ht="15" customHeight="1" x14ac:dyDescent="0.2">
      <c r="A80" s="59">
        <v>42794</v>
      </c>
      <c r="B80" s="61">
        <v>6863.5351617799997</v>
      </c>
      <c r="C80" s="54">
        <v>100.85</v>
      </c>
      <c r="D80" s="61">
        <v>6805.6868237778899</v>
      </c>
      <c r="E80" t="s">
        <v>1502</v>
      </c>
      <c r="F80" s="62">
        <v>1.0085</v>
      </c>
      <c r="K80" s="65" t="s">
        <v>239</v>
      </c>
      <c r="L80" s="50">
        <v>8041.79400695</v>
      </c>
      <c r="M80" s="50">
        <v>7807.5669970388299</v>
      </c>
    </row>
    <row r="81" spans="1:13" ht="15" customHeight="1" x14ac:dyDescent="0.2">
      <c r="A81" s="59">
        <v>42825</v>
      </c>
      <c r="B81" s="61">
        <v>6873.8467520699996</v>
      </c>
      <c r="C81" s="54">
        <v>101.67986095717301</v>
      </c>
      <c r="D81" s="61">
        <v>6760.2833907938302</v>
      </c>
      <c r="E81" t="s">
        <v>1502</v>
      </c>
      <c r="F81" s="62">
        <v>1.0167986095717301</v>
      </c>
      <c r="K81" s="65" t="s">
        <v>240</v>
      </c>
      <c r="L81" s="50">
        <v>8010.8004535399996</v>
      </c>
      <c r="M81" s="50">
        <v>7798.6091191926198</v>
      </c>
    </row>
    <row r="82" spans="1:13" ht="15" customHeight="1" x14ac:dyDescent="0.2">
      <c r="A82" s="59">
        <v>42855</v>
      </c>
      <c r="B82" s="61">
        <v>6899.5113874799999</v>
      </c>
      <c r="C82" s="54">
        <v>103.441555920924</v>
      </c>
      <c r="D82" s="61">
        <v>6669.9609514326203</v>
      </c>
      <c r="E82" t="s">
        <v>1502</v>
      </c>
      <c r="F82" s="62">
        <v>1.0344155592092401</v>
      </c>
      <c r="K82" s="65" t="s">
        <v>241</v>
      </c>
      <c r="L82" s="50">
        <v>8027.3242790800005</v>
      </c>
      <c r="M82" s="50">
        <v>7835.6371457979403</v>
      </c>
    </row>
    <row r="83" spans="1:13" ht="15" customHeight="1" x14ac:dyDescent="0.2">
      <c r="A83" s="59">
        <v>42886</v>
      </c>
      <c r="B83" s="61">
        <v>6841.6073464800002</v>
      </c>
      <c r="C83" s="54">
        <v>104.55</v>
      </c>
      <c r="D83" s="61">
        <v>6543.8616417790499</v>
      </c>
      <c r="E83" t="s">
        <v>1502</v>
      </c>
      <c r="F83" s="62">
        <v>1.0455000000000001</v>
      </c>
      <c r="K83" s="65" t="s">
        <v>242</v>
      </c>
      <c r="L83" s="50">
        <v>8025.2388305699997</v>
      </c>
      <c r="M83" s="50">
        <v>7857.0969557176404</v>
      </c>
    </row>
    <row r="84" spans="1:13" ht="15" customHeight="1" x14ac:dyDescent="0.2">
      <c r="A84" s="59">
        <v>42916</v>
      </c>
      <c r="B84" s="61">
        <v>6830.5008165999998</v>
      </c>
      <c r="C84" s="54">
        <v>104.778659586603</v>
      </c>
      <c r="D84" s="61">
        <v>6518.9809103774196</v>
      </c>
      <c r="E84" t="s">
        <v>1502</v>
      </c>
      <c r="F84" s="62">
        <v>1.04778659586603</v>
      </c>
      <c r="K84" s="65" t="s">
        <v>243</v>
      </c>
      <c r="L84" s="50">
        <v>7993.5615016100001</v>
      </c>
      <c r="M84" s="50">
        <v>7850.1782910288903</v>
      </c>
    </row>
    <row r="85" spans="1:13" ht="15" customHeight="1" x14ac:dyDescent="0.2">
      <c r="A85" s="59">
        <v>42947</v>
      </c>
      <c r="B85" s="61">
        <v>6812.2323551500003</v>
      </c>
      <c r="C85" s="54">
        <v>104.906676433417</v>
      </c>
      <c r="D85" s="61">
        <v>6493.6118336316104</v>
      </c>
      <c r="E85" t="s">
        <v>1502</v>
      </c>
      <c r="F85" s="62">
        <v>1.04906676433417</v>
      </c>
      <c r="K85" s="65" t="s">
        <v>244</v>
      </c>
      <c r="L85" s="50">
        <v>8378.7257110200007</v>
      </c>
      <c r="M85" s="50">
        <v>8256.9942890757193</v>
      </c>
    </row>
    <row r="86" spans="1:13" ht="15" customHeight="1" x14ac:dyDescent="0.2">
      <c r="A86" s="59">
        <v>42978</v>
      </c>
      <c r="B86" s="61">
        <v>6806.2582878100002</v>
      </c>
      <c r="C86" s="54">
        <v>105.13</v>
      </c>
      <c r="D86" s="61">
        <v>6474.1351543897999</v>
      </c>
      <c r="E86" t="s">
        <v>1502</v>
      </c>
      <c r="F86" s="62">
        <v>1.0512999999999999</v>
      </c>
      <c r="K86" s="65" t="s">
        <v>245</v>
      </c>
      <c r="L86" s="50">
        <v>8288.1216878100004</v>
      </c>
      <c r="M86" s="50">
        <v>8202.0006806630408</v>
      </c>
    </row>
    <row r="87" spans="1:13" ht="15" customHeight="1" x14ac:dyDescent="0.2">
      <c r="A87" s="59">
        <v>43008</v>
      </c>
      <c r="B87" s="61">
        <v>6859.16434871</v>
      </c>
      <c r="C87" s="54">
        <v>106.038284611622</v>
      </c>
      <c r="D87" s="61">
        <v>6468.5734721497001</v>
      </c>
      <c r="E87" t="s">
        <v>1502</v>
      </c>
      <c r="F87" s="62">
        <v>1.0603828461162199</v>
      </c>
      <c r="K87" s="65" t="s">
        <v>246</v>
      </c>
      <c r="L87" s="50">
        <v>8280.5456460599999</v>
      </c>
      <c r="M87" s="50">
        <v>8247.7236010197594</v>
      </c>
    </row>
    <row r="88" spans="1:13" ht="15" customHeight="1" x14ac:dyDescent="0.2">
      <c r="A88" s="59">
        <v>43039</v>
      </c>
      <c r="B88" s="61">
        <v>6917.4192867299998</v>
      </c>
      <c r="C88" s="54">
        <v>107.421581919731</v>
      </c>
      <c r="D88" s="61">
        <v>6439.50606862122</v>
      </c>
      <c r="E88" t="s">
        <v>1502</v>
      </c>
      <c r="F88" s="62">
        <v>1.0742158191973099</v>
      </c>
      <c r="K88" s="65" t="s">
        <v>247</v>
      </c>
      <c r="L88" s="50">
        <v>8194.4788907700004</v>
      </c>
      <c r="M88" s="50">
        <v>8232.7867625223607</v>
      </c>
    </row>
    <row r="89" spans="1:13" ht="15" customHeight="1" x14ac:dyDescent="0.2">
      <c r="A89" s="59">
        <v>43069</v>
      </c>
      <c r="B89" s="61">
        <v>7015.0602612100001</v>
      </c>
      <c r="C89" s="54">
        <v>108.45</v>
      </c>
      <c r="D89" s="61">
        <v>6468.4741919870903</v>
      </c>
      <c r="E89" t="s">
        <v>1502</v>
      </c>
      <c r="F89" s="62">
        <v>1.0845</v>
      </c>
      <c r="K89" s="65" t="s">
        <v>248</v>
      </c>
      <c r="L89" s="50">
        <v>8208.8144421100005</v>
      </c>
      <c r="M89" s="50">
        <v>8280.8579058912601</v>
      </c>
    </row>
    <row r="90" spans="1:13" ht="15" customHeight="1" x14ac:dyDescent="0.2">
      <c r="A90" s="59">
        <v>43100</v>
      </c>
      <c r="B90" s="61">
        <v>7011.4680350400004</v>
      </c>
      <c r="C90" s="54">
        <v>108.923028662216</v>
      </c>
      <c r="D90" s="61">
        <v>6437.0850876571403</v>
      </c>
      <c r="E90" t="s">
        <v>1502</v>
      </c>
      <c r="F90" s="62">
        <v>1.0892302866221599</v>
      </c>
      <c r="K90" s="65" t="s">
        <v>249</v>
      </c>
      <c r="L90" s="50">
        <v>8176.8611683099998</v>
      </c>
      <c r="M90" s="50">
        <v>8233.7105751449999</v>
      </c>
    </row>
    <row r="91" spans="1:13" ht="15" customHeight="1" x14ac:dyDescent="0.2">
      <c r="A91" s="59">
        <v>43131</v>
      </c>
      <c r="B91" s="61">
        <v>6928.81068383</v>
      </c>
      <c r="C91" s="54">
        <v>109.29335734721199</v>
      </c>
      <c r="D91" s="61">
        <v>6339.64483478898</v>
      </c>
      <c r="E91" t="s">
        <v>1502</v>
      </c>
      <c r="F91" s="62">
        <v>1.0929335734721199</v>
      </c>
      <c r="K91" s="65" t="s">
        <v>250</v>
      </c>
      <c r="L91" s="50">
        <v>8095.0849811999997</v>
      </c>
      <c r="M91" s="50">
        <v>8124.2390434810804</v>
      </c>
    </row>
    <row r="92" spans="1:13" ht="15" customHeight="1" x14ac:dyDescent="0.2">
      <c r="A92" s="59">
        <v>43159</v>
      </c>
      <c r="B92" s="61">
        <v>6964.7045991599998</v>
      </c>
      <c r="C92" s="54">
        <v>109.44</v>
      </c>
      <c r="D92" s="61">
        <v>6363.9479158991198</v>
      </c>
      <c r="E92" t="s">
        <v>1502</v>
      </c>
      <c r="F92" s="62">
        <v>1.0944</v>
      </c>
      <c r="K92" s="65" t="s">
        <v>251</v>
      </c>
      <c r="L92" s="50">
        <v>7973.5020480900002</v>
      </c>
      <c r="M92" s="50">
        <v>7984.6806009313004</v>
      </c>
    </row>
    <row r="93" spans="1:13" ht="15" customHeight="1" x14ac:dyDescent="0.2">
      <c r="A93" s="59">
        <v>43190</v>
      </c>
      <c r="B93" s="61">
        <v>6979.5597586900003</v>
      </c>
      <c r="C93" s="54">
        <v>109.397762227843</v>
      </c>
      <c r="D93" s="61">
        <v>6379.9840294298501</v>
      </c>
      <c r="E93" t="s">
        <v>1502</v>
      </c>
      <c r="F93" s="62">
        <v>1.0939776222784301</v>
      </c>
      <c r="K93" s="65" t="s">
        <v>252</v>
      </c>
      <c r="L93" s="50">
        <v>8010.8524831699997</v>
      </c>
      <c r="M93" s="50">
        <v>8018.9896126308704</v>
      </c>
    </row>
    <row r="94" spans="1:13" ht="15" customHeight="1" x14ac:dyDescent="0.2">
      <c r="A94" s="59">
        <v>43220</v>
      </c>
      <c r="B94" s="61">
        <v>6978.4001342499996</v>
      </c>
      <c r="C94" s="54">
        <v>109.307568049092</v>
      </c>
      <c r="D94" s="61">
        <v>6384.1875350441496</v>
      </c>
      <c r="E94" t="s">
        <v>1502</v>
      </c>
      <c r="F94" s="62">
        <v>1.0930756804909201</v>
      </c>
      <c r="K94" s="65" t="s">
        <v>253</v>
      </c>
      <c r="L94" s="50">
        <v>7971.4943931600001</v>
      </c>
      <c r="M94" s="50">
        <v>7977.9246329649704</v>
      </c>
    </row>
    <row r="95" spans="1:13" ht="15" customHeight="1" x14ac:dyDescent="0.2">
      <c r="A95" s="59">
        <v>43251</v>
      </c>
      <c r="B95" s="61">
        <v>6979.99404572</v>
      </c>
      <c r="C95" s="54">
        <v>109.26</v>
      </c>
      <c r="D95" s="61">
        <v>6388.4258152297298</v>
      </c>
      <c r="E95" t="s">
        <v>1502</v>
      </c>
      <c r="F95" s="62">
        <v>1.0926</v>
      </c>
      <c r="K95" s="65" t="s">
        <v>254</v>
      </c>
      <c r="L95" s="50">
        <v>7971.4933044099998</v>
      </c>
      <c r="M95" s="50">
        <v>7974.6831776810704</v>
      </c>
    </row>
    <row r="96" spans="1:13" ht="15" customHeight="1" x14ac:dyDescent="0.2">
      <c r="A96" s="59">
        <v>43281</v>
      </c>
      <c r="B96" s="61">
        <v>6991.0307396199996</v>
      </c>
      <c r="C96" s="54">
        <v>109.936827853119</v>
      </c>
      <c r="D96" s="61">
        <v>6359.1344921834097</v>
      </c>
      <c r="E96" t="s">
        <v>1502</v>
      </c>
      <c r="F96" s="62">
        <v>1.09936827853119</v>
      </c>
      <c r="K96" s="65" t="s">
        <v>255</v>
      </c>
      <c r="L96" s="50">
        <v>7840.63626372</v>
      </c>
      <c r="M96" s="50">
        <v>7817.2245816575396</v>
      </c>
    </row>
    <row r="97" spans="1:13" ht="15" customHeight="1" x14ac:dyDescent="0.2">
      <c r="A97" s="59">
        <v>43312</v>
      </c>
      <c r="B97" s="61">
        <v>6993.2488752899999</v>
      </c>
      <c r="C97" s="54">
        <v>111.253424629081</v>
      </c>
      <c r="D97" s="61">
        <v>6285.8729055806398</v>
      </c>
      <c r="E97" t="s">
        <v>1502</v>
      </c>
      <c r="F97" s="62">
        <v>1.1125342462908101</v>
      </c>
      <c r="K97" s="65" t="s">
        <v>256</v>
      </c>
      <c r="L97" s="50">
        <v>7547.8186899900002</v>
      </c>
      <c r="M97" s="50">
        <v>7480.95303004992</v>
      </c>
    </row>
    <row r="98" spans="1:13" ht="15" customHeight="1" x14ac:dyDescent="0.2">
      <c r="A98" s="59">
        <v>43343</v>
      </c>
      <c r="B98" s="61">
        <v>7022.6697851299996</v>
      </c>
      <c r="C98" s="54">
        <v>112.32</v>
      </c>
      <c r="D98" s="61">
        <v>6252.3769454505</v>
      </c>
      <c r="E98" t="s">
        <v>1502</v>
      </c>
      <c r="F98" s="62">
        <v>1.1232</v>
      </c>
      <c r="K98" s="65" t="s">
        <v>257</v>
      </c>
      <c r="L98" s="50">
        <v>7241.5713267600004</v>
      </c>
      <c r="M98" s="50">
        <v>7154.9958766525097</v>
      </c>
    </row>
    <row r="99" spans="1:13" ht="15" customHeight="1" x14ac:dyDescent="0.2">
      <c r="A99" s="59">
        <v>43373</v>
      </c>
      <c r="B99" s="61">
        <v>7014.1039711399999</v>
      </c>
      <c r="C99" s="54">
        <v>112.759786686621</v>
      </c>
      <c r="D99" s="61">
        <v>6220.3948563980402</v>
      </c>
      <c r="E99" t="s">
        <v>1502</v>
      </c>
      <c r="F99" s="62">
        <v>1.1275978668662101</v>
      </c>
      <c r="K99" s="65" t="s">
        <v>258</v>
      </c>
      <c r="L99" s="50">
        <v>7055.0706738400004</v>
      </c>
      <c r="M99" s="50">
        <v>6986.4255980030503</v>
      </c>
    </row>
    <row r="100" spans="1:13" ht="15" customHeight="1" x14ac:dyDescent="0.2">
      <c r="A100" s="59">
        <v>43404</v>
      </c>
      <c r="B100" s="61">
        <v>7049.2424072699996</v>
      </c>
      <c r="C100" s="54">
        <v>113.071987681146</v>
      </c>
      <c r="D100" s="61">
        <v>6234.2960018960002</v>
      </c>
      <c r="E100" t="s">
        <v>1502</v>
      </c>
      <c r="F100" s="62">
        <v>1.1307198768114599</v>
      </c>
      <c r="K100" s="65" t="s">
        <v>259</v>
      </c>
      <c r="L100" s="50">
        <v>6976.8215718700003</v>
      </c>
      <c r="M100" s="50">
        <v>6940.6530576031601</v>
      </c>
    </row>
    <row r="101" spans="1:13" ht="15" customHeight="1" x14ac:dyDescent="0.2">
      <c r="A101" s="59">
        <v>43434</v>
      </c>
      <c r="B101" s="61">
        <v>7139.7022516200004</v>
      </c>
      <c r="C101" s="54">
        <v>113.54</v>
      </c>
      <c r="D101" s="61">
        <v>6288.2704347542704</v>
      </c>
      <c r="E101" t="s">
        <v>1502</v>
      </c>
      <c r="F101" s="62">
        <v>1.1354</v>
      </c>
      <c r="K101" s="65" t="s">
        <v>260</v>
      </c>
      <c r="L101" s="50">
        <v>6961.1448663900001</v>
      </c>
      <c r="M101" s="50">
        <v>6941.7080837554904</v>
      </c>
    </row>
    <row r="102" spans="1:13" ht="15" customHeight="1" x14ac:dyDescent="0.2">
      <c r="A102" s="59">
        <v>43465</v>
      </c>
      <c r="B102" s="61">
        <v>7172.6261240800004</v>
      </c>
      <c r="C102" s="54">
        <v>114.5653619389</v>
      </c>
      <c r="D102" s="61">
        <v>6260.7283760909204</v>
      </c>
      <c r="E102" t="s">
        <v>1502</v>
      </c>
      <c r="F102" s="62">
        <v>1.1456536193889999</v>
      </c>
      <c r="K102" s="65" t="s">
        <v>261</v>
      </c>
      <c r="L102" s="50">
        <v>6975.25956193</v>
      </c>
      <c r="M102" s="50">
        <v>6936.96568651707</v>
      </c>
    </row>
    <row r="103" spans="1:13" ht="15" customHeight="1" x14ac:dyDescent="0.2">
      <c r="A103" s="59">
        <v>43496</v>
      </c>
      <c r="B103" s="61">
        <v>7187.3220843899999</v>
      </c>
      <c r="C103" s="54">
        <v>116.10919683894799</v>
      </c>
      <c r="D103" s="61">
        <v>6190.1402128888803</v>
      </c>
      <c r="E103" t="s">
        <v>1502</v>
      </c>
      <c r="F103" s="62">
        <v>1.16109196838948</v>
      </c>
      <c r="K103" s="65" t="s">
        <v>262</v>
      </c>
      <c r="L103" s="50">
        <v>6934.7074344299999</v>
      </c>
      <c r="M103" s="50">
        <v>6863.4664580838898</v>
      </c>
    </row>
    <row r="104" spans="1:13" ht="15" customHeight="1" x14ac:dyDescent="0.2">
      <c r="A104" s="59">
        <v>43524</v>
      </c>
      <c r="B104" s="61">
        <v>7195.9723717099996</v>
      </c>
      <c r="C104" s="54">
        <v>117.55</v>
      </c>
      <c r="D104" s="61">
        <v>6121.62685811144</v>
      </c>
      <c r="E104" t="s">
        <v>1502</v>
      </c>
      <c r="F104" s="62">
        <v>1.1755</v>
      </c>
      <c r="K104" s="65" t="s">
        <v>263</v>
      </c>
      <c r="L104" s="50">
        <v>6919.8020667600003</v>
      </c>
      <c r="M104" s="50">
        <v>6830.3248117263802</v>
      </c>
    </row>
    <row r="105" spans="1:13" ht="15" customHeight="1" x14ac:dyDescent="0.2">
      <c r="A105" s="59">
        <v>43555</v>
      </c>
      <c r="B105" s="61">
        <v>7226.2826451299998</v>
      </c>
      <c r="C105" s="54">
        <v>118.68941889145</v>
      </c>
      <c r="D105" s="61">
        <v>6088.3966849134104</v>
      </c>
      <c r="E105" t="s">
        <v>1502</v>
      </c>
      <c r="F105" s="62">
        <v>1.1868941889144999</v>
      </c>
      <c r="K105" s="65" t="s">
        <v>264</v>
      </c>
      <c r="L105" s="50">
        <v>6941.4965862600002</v>
      </c>
      <c r="M105" s="50">
        <v>6861.7559690017497</v>
      </c>
    </row>
    <row r="106" spans="1:13" ht="15" customHeight="1" x14ac:dyDescent="0.2">
      <c r="A106" s="59">
        <v>43585</v>
      </c>
      <c r="B106" s="61">
        <v>7242.3523961999999</v>
      </c>
      <c r="C106" s="54">
        <v>119.874933849538</v>
      </c>
      <c r="D106" s="61">
        <v>6041.5903171970303</v>
      </c>
      <c r="E106" t="s">
        <v>1502</v>
      </c>
      <c r="F106" s="62">
        <v>1.19874933849538</v>
      </c>
      <c r="K106" s="65" t="s">
        <v>265</v>
      </c>
      <c r="L106" s="50">
        <v>6930.2715625000001</v>
      </c>
      <c r="M106" s="50">
        <v>6868.5985672577999</v>
      </c>
    </row>
    <row r="107" spans="1:13" ht="15" customHeight="1" x14ac:dyDescent="0.2">
      <c r="A107" s="59">
        <v>43616</v>
      </c>
      <c r="B107" s="61">
        <v>7276.0296228699999</v>
      </c>
      <c r="C107" s="54">
        <v>120.6</v>
      </c>
      <c r="D107" s="61">
        <v>6033.19205876451</v>
      </c>
      <c r="E107" t="s">
        <v>1502</v>
      </c>
      <c r="F107" s="62">
        <v>1.206</v>
      </c>
      <c r="K107" s="65" t="s">
        <v>266</v>
      </c>
      <c r="L107" s="50">
        <v>6953.8465464299998</v>
      </c>
      <c r="M107" s="50">
        <v>6902.0809393846203</v>
      </c>
    </row>
    <row r="108" spans="1:13" ht="15" customHeight="1" x14ac:dyDescent="0.2">
      <c r="A108" s="59">
        <v>43646</v>
      </c>
      <c r="B108" s="61">
        <v>7281.2745104899996</v>
      </c>
      <c r="C108" s="54">
        <v>120.88856034376199</v>
      </c>
      <c r="D108" s="61">
        <v>6023.1294754315404</v>
      </c>
      <c r="E108" t="s">
        <v>1502</v>
      </c>
      <c r="F108" s="62">
        <v>1.2088856034376201</v>
      </c>
      <c r="K108" s="65" t="s">
        <v>267</v>
      </c>
      <c r="L108" s="50">
        <v>6970.30135324</v>
      </c>
      <c r="M108" s="50">
        <v>6917.6631374415201</v>
      </c>
    </row>
    <row r="109" spans="1:13" ht="15" customHeight="1" x14ac:dyDescent="0.2">
      <c r="A109" s="59">
        <v>43677</v>
      </c>
      <c r="B109" s="61">
        <v>7297.5391076200003</v>
      </c>
      <c r="C109" s="54">
        <v>121.066427913986</v>
      </c>
      <c r="D109" s="61">
        <v>6027.7148945078798</v>
      </c>
      <c r="E109" t="s">
        <v>1502</v>
      </c>
      <c r="F109" s="62">
        <v>1.2106642791398601</v>
      </c>
      <c r="K109" s="65" t="s">
        <v>268</v>
      </c>
      <c r="L109" s="50">
        <v>6915.3861125000003</v>
      </c>
      <c r="M109" s="50">
        <v>6860.8719999182604</v>
      </c>
    </row>
    <row r="110" spans="1:13" ht="15" customHeight="1" x14ac:dyDescent="0.2">
      <c r="A110" s="59">
        <v>43708</v>
      </c>
      <c r="B110" s="61">
        <v>7320.1407306700003</v>
      </c>
      <c r="C110" s="54">
        <v>121.36</v>
      </c>
      <c r="D110" s="61">
        <v>6031.7573588249797</v>
      </c>
      <c r="E110" t="s">
        <v>1502</v>
      </c>
      <c r="F110" s="62">
        <v>1.2136</v>
      </c>
      <c r="K110" s="65" t="s">
        <v>269</v>
      </c>
      <c r="L110" s="50">
        <v>6863.5351617799997</v>
      </c>
      <c r="M110" s="50">
        <v>6805.6868237778899</v>
      </c>
    </row>
    <row r="111" spans="1:13" ht="15" customHeight="1" x14ac:dyDescent="0.2">
      <c r="A111" s="59">
        <v>43738</v>
      </c>
      <c r="B111" s="61">
        <v>7325.9106787000001</v>
      </c>
      <c r="C111" s="54">
        <v>122.221145576182</v>
      </c>
      <c r="D111" s="61">
        <v>5993.9797194370503</v>
      </c>
      <c r="E111" t="s">
        <v>1502</v>
      </c>
      <c r="F111" s="62">
        <v>1.22221145576182</v>
      </c>
      <c r="K111" s="65" t="s">
        <v>270</v>
      </c>
      <c r="L111" s="50">
        <v>6873.8467520699996</v>
      </c>
      <c r="M111" s="50">
        <v>6760.2833907938302</v>
      </c>
    </row>
    <row r="112" spans="1:13" ht="15" customHeight="1" x14ac:dyDescent="0.2">
      <c r="A112" s="59">
        <v>43769</v>
      </c>
      <c r="B112" s="61">
        <v>7417.0440711800002</v>
      </c>
      <c r="C112" s="54">
        <v>123.549341141344</v>
      </c>
      <c r="D112" s="61">
        <v>6003.30524036927</v>
      </c>
      <c r="E112" t="s">
        <v>1502</v>
      </c>
      <c r="F112" s="62">
        <v>1.2354934114134399</v>
      </c>
      <c r="K112" s="65" t="s">
        <v>271</v>
      </c>
      <c r="L112" s="50">
        <v>6899.5113874799999</v>
      </c>
      <c r="M112" s="50">
        <v>6669.9609514326203</v>
      </c>
    </row>
    <row r="113" spans="1:13" ht="15" customHeight="1" x14ac:dyDescent="0.2">
      <c r="A113" s="59">
        <v>43799</v>
      </c>
      <c r="B113" s="61">
        <v>7540.9904232600002</v>
      </c>
      <c r="C113" s="54">
        <v>124.9</v>
      </c>
      <c r="D113" s="61">
        <v>6037.6224365572498</v>
      </c>
      <c r="E113" t="s">
        <v>1502</v>
      </c>
      <c r="F113" s="62">
        <v>1.2490000000000001</v>
      </c>
      <c r="K113" s="65" t="s">
        <v>272</v>
      </c>
      <c r="L113" s="50">
        <v>6841.6073464800002</v>
      </c>
      <c r="M113" s="50">
        <v>6543.8616417790499</v>
      </c>
    </row>
    <row r="114" spans="1:13" ht="15" customHeight="1" x14ac:dyDescent="0.2">
      <c r="A114" s="59">
        <v>43830</v>
      </c>
      <c r="B114" s="61">
        <v>7622.9781713700004</v>
      </c>
      <c r="C114" s="54">
        <v>126.04724927182799</v>
      </c>
      <c r="D114" s="61">
        <v>6047.7148175845196</v>
      </c>
      <c r="E114" t="s">
        <v>1502</v>
      </c>
      <c r="F114" s="62">
        <v>1.26047249271828</v>
      </c>
      <c r="K114" s="65" t="s">
        <v>273</v>
      </c>
      <c r="L114" s="50">
        <v>6830.5008165999998</v>
      </c>
      <c r="M114" s="50">
        <v>6518.9809103774196</v>
      </c>
    </row>
    <row r="115" spans="1:13" ht="15" customHeight="1" x14ac:dyDescent="0.2">
      <c r="A115" s="59">
        <v>43861</v>
      </c>
      <c r="B115" s="61">
        <v>7645.4644681600003</v>
      </c>
      <c r="C115" s="54">
        <v>127.21327198020801</v>
      </c>
      <c r="D115" s="61">
        <v>6009.9581978753804</v>
      </c>
      <c r="E115" t="s">
        <v>1502</v>
      </c>
      <c r="F115" s="62">
        <v>1.27213271980208</v>
      </c>
      <c r="K115" s="65" t="s">
        <v>274</v>
      </c>
      <c r="L115" s="50">
        <v>6812.2323551500003</v>
      </c>
      <c r="M115" s="50">
        <v>6493.6118336316104</v>
      </c>
    </row>
    <row r="116" spans="1:13" ht="15" customHeight="1" x14ac:dyDescent="0.2">
      <c r="A116" s="59">
        <v>43890</v>
      </c>
      <c r="B116" s="61">
        <v>7679.20336391</v>
      </c>
      <c r="C116" s="54">
        <v>128.25</v>
      </c>
      <c r="D116" s="61">
        <v>5987.6829348226102</v>
      </c>
      <c r="E116" t="s">
        <v>1502</v>
      </c>
      <c r="F116" s="62">
        <v>1.2825</v>
      </c>
      <c r="K116" s="65" t="s">
        <v>275</v>
      </c>
      <c r="L116" s="50">
        <v>6806.2582878100002</v>
      </c>
      <c r="M116" s="50">
        <v>6474.1351543897999</v>
      </c>
    </row>
    <row r="117" spans="1:13" ht="15" customHeight="1" x14ac:dyDescent="0.2">
      <c r="A117" s="59">
        <v>43921</v>
      </c>
      <c r="B117" s="61">
        <v>7809.0190518299996</v>
      </c>
      <c r="C117" s="54">
        <v>129.21929356838601</v>
      </c>
      <c r="D117" s="61">
        <v>6043.2299513363996</v>
      </c>
      <c r="E117" t="s">
        <v>1502</v>
      </c>
      <c r="F117" s="62">
        <v>1.29219293568386</v>
      </c>
      <c r="K117" s="65" t="s">
        <v>276</v>
      </c>
      <c r="L117" s="50">
        <v>6859.16434871</v>
      </c>
      <c r="M117" s="50">
        <v>6468.5734721497001</v>
      </c>
    </row>
    <row r="118" spans="1:13" ht="15" customHeight="1" x14ac:dyDescent="0.2">
      <c r="A118" s="59">
        <v>43951</v>
      </c>
      <c r="B118" s="61">
        <v>7763.3778630099996</v>
      </c>
      <c r="C118" s="54">
        <v>130.16963281225199</v>
      </c>
      <c r="D118" s="61">
        <v>5964.0468328027</v>
      </c>
      <c r="E118" t="s">
        <v>1502</v>
      </c>
      <c r="F118" s="62">
        <v>1.30169632812252</v>
      </c>
      <c r="K118" s="65" t="s">
        <v>277</v>
      </c>
      <c r="L118" s="50">
        <v>6917.4192867299998</v>
      </c>
      <c r="M118" s="50">
        <v>6439.50606862122</v>
      </c>
    </row>
    <row r="119" spans="1:13" ht="15" customHeight="1" x14ac:dyDescent="0.2">
      <c r="A119" s="59">
        <v>43982</v>
      </c>
      <c r="B119" s="61">
        <v>7819.62240432</v>
      </c>
      <c r="C119" s="54">
        <v>130.57</v>
      </c>
      <c r="D119" s="61">
        <v>5988.8354172627696</v>
      </c>
      <c r="E119" t="s">
        <v>1502</v>
      </c>
      <c r="F119" s="62">
        <v>1.3057000000000001</v>
      </c>
      <c r="K119" s="65" t="s">
        <v>278</v>
      </c>
      <c r="L119" s="50">
        <v>7015.0602612100001</v>
      </c>
      <c r="M119" s="50">
        <v>6468.4741919870903</v>
      </c>
    </row>
    <row r="120" spans="1:13" ht="15" customHeight="1" x14ac:dyDescent="0.2">
      <c r="A120" s="59">
        <v>44012</v>
      </c>
      <c r="B120" s="61">
        <v>7892.7263660400004</v>
      </c>
      <c r="C120" s="54">
        <v>130.35343536820901</v>
      </c>
      <c r="D120" s="61">
        <v>6054.8664051280502</v>
      </c>
      <c r="E120" t="s">
        <v>1502</v>
      </c>
      <c r="F120" s="62">
        <v>1.30353435368209</v>
      </c>
      <c r="K120" s="65" t="s">
        <v>279</v>
      </c>
      <c r="L120" s="50">
        <v>7011.4680350400004</v>
      </c>
      <c r="M120" s="50">
        <v>6437.0850876571403</v>
      </c>
    </row>
    <row r="121" spans="1:13" ht="15" customHeight="1" x14ac:dyDescent="0.2">
      <c r="A121" s="59">
        <v>44043</v>
      </c>
      <c r="B121" s="61">
        <v>7942.7724879799998</v>
      </c>
      <c r="C121" s="54">
        <v>129.96656463179099</v>
      </c>
      <c r="D121" s="61">
        <v>6111.3968123130098</v>
      </c>
      <c r="E121" t="s">
        <v>1502</v>
      </c>
      <c r="F121" s="62">
        <v>1.2996656463179099</v>
      </c>
      <c r="K121" s="65" t="s">
        <v>280</v>
      </c>
      <c r="L121" s="50">
        <v>6928.81068383</v>
      </c>
      <c r="M121" s="50">
        <v>6339.64483478898</v>
      </c>
    </row>
    <row r="122" spans="1:13" ht="15" customHeight="1" x14ac:dyDescent="0.2">
      <c r="A122" s="59">
        <v>44074</v>
      </c>
      <c r="B122" s="61">
        <v>7988.8907419400002</v>
      </c>
      <c r="C122" s="54">
        <v>129.75</v>
      </c>
      <c r="D122" s="61">
        <v>6157.1412269287102</v>
      </c>
      <c r="E122" t="s">
        <v>1502</v>
      </c>
      <c r="F122" s="62">
        <v>1.2975000000000001</v>
      </c>
      <c r="K122" s="65" t="s">
        <v>281</v>
      </c>
      <c r="L122" s="50">
        <v>6964.7045991599998</v>
      </c>
      <c r="M122" s="50">
        <v>6363.9479158991198</v>
      </c>
    </row>
    <row r="123" spans="1:13" ht="15" customHeight="1" x14ac:dyDescent="0.2">
      <c r="A123" s="59">
        <v>44104</v>
      </c>
      <c r="B123" s="61">
        <v>8022.5690430100003</v>
      </c>
      <c r="C123" s="54">
        <v>130.46057260926599</v>
      </c>
      <c r="D123" s="61">
        <v>6149.4203823847101</v>
      </c>
      <c r="E123" t="s">
        <v>1502</v>
      </c>
      <c r="F123" s="62">
        <v>1.30460572609266</v>
      </c>
      <c r="K123" s="65" t="s">
        <v>282</v>
      </c>
      <c r="L123" s="50">
        <v>6979.5597586900003</v>
      </c>
      <c r="M123" s="50">
        <v>6379.9840294298501</v>
      </c>
    </row>
    <row r="124" spans="1:13" ht="15" customHeight="1" x14ac:dyDescent="0.2">
      <c r="A124" s="59">
        <v>44135</v>
      </c>
      <c r="B124" s="61">
        <v>8056.8445801400003</v>
      </c>
      <c r="C124" s="54">
        <v>131.84009497703499</v>
      </c>
      <c r="D124" s="61">
        <v>6111.0731007463301</v>
      </c>
      <c r="E124" t="s">
        <v>1502</v>
      </c>
      <c r="F124" s="62">
        <v>1.3184009497703499</v>
      </c>
      <c r="K124" s="65" t="s">
        <v>283</v>
      </c>
      <c r="L124" s="50">
        <v>6978.4001342499996</v>
      </c>
      <c r="M124" s="50">
        <v>6384.1875350441496</v>
      </c>
    </row>
    <row r="125" spans="1:13" ht="15" customHeight="1" x14ac:dyDescent="0.2">
      <c r="A125" s="59">
        <v>44165</v>
      </c>
      <c r="B125" s="61">
        <v>8134.6610720799999</v>
      </c>
      <c r="C125" s="54">
        <v>132.94999999999999</v>
      </c>
      <c r="D125" s="61">
        <v>6118.5867409401999</v>
      </c>
      <c r="E125" t="s">
        <v>1502</v>
      </c>
      <c r="F125" s="62">
        <v>1.3294999999999999</v>
      </c>
      <c r="K125" s="65" t="s">
        <v>284</v>
      </c>
      <c r="L125" s="50">
        <v>6979.99404572</v>
      </c>
      <c r="M125" s="50">
        <v>6388.4258152297298</v>
      </c>
    </row>
    <row r="126" spans="1:13" ht="15" customHeight="1" x14ac:dyDescent="0.2">
      <c r="A126" s="59">
        <v>44196</v>
      </c>
      <c r="B126" s="61">
        <v>8251.5955152799997</v>
      </c>
      <c r="C126" s="54">
        <v>133.38137751393899</v>
      </c>
      <c r="D126" s="61">
        <v>6186.4674582609296</v>
      </c>
      <c r="E126" t="s">
        <v>1502</v>
      </c>
      <c r="F126" s="62">
        <v>1.3338137751393899</v>
      </c>
      <c r="K126" s="65" t="s">
        <v>285</v>
      </c>
      <c r="L126" s="50">
        <v>6991.0307396199996</v>
      </c>
      <c r="M126" s="50">
        <v>6359.1344921834097</v>
      </c>
    </row>
    <row r="127" spans="1:13" ht="15" customHeight="1" x14ac:dyDescent="0.2">
      <c r="A127" s="59">
        <v>44227</v>
      </c>
      <c r="B127" s="61">
        <v>8345.9445707899995</v>
      </c>
      <c r="C127" s="54">
        <v>133.701678214346</v>
      </c>
      <c r="D127" s="61">
        <v>6242.2137719244502</v>
      </c>
      <c r="E127" t="s">
        <v>1502</v>
      </c>
      <c r="F127" s="62">
        <v>1.33701678214346</v>
      </c>
      <c r="K127" s="65" t="s">
        <v>286</v>
      </c>
      <c r="L127" s="50">
        <v>6993.2488752899999</v>
      </c>
      <c r="M127" s="50">
        <v>6285.8729055806398</v>
      </c>
    </row>
    <row r="128" spans="1:13" ht="15" customHeight="1" x14ac:dyDescent="0.2">
      <c r="A128" s="59">
        <v>44255</v>
      </c>
      <c r="B128" s="61">
        <v>8423.3254294800008</v>
      </c>
      <c r="C128" s="54">
        <v>134.19</v>
      </c>
      <c r="D128" s="61">
        <v>6277.1632979208598</v>
      </c>
      <c r="E128" t="s">
        <v>1502</v>
      </c>
      <c r="F128" s="62">
        <v>1.3419000000000001</v>
      </c>
      <c r="K128" s="65" t="s">
        <v>287</v>
      </c>
      <c r="L128" s="50">
        <v>7022.6697851299996</v>
      </c>
      <c r="M128" s="50">
        <v>6252.3769454505</v>
      </c>
    </row>
    <row r="129" spans="1:13" ht="15" customHeight="1" x14ac:dyDescent="0.2">
      <c r="A129" s="59">
        <v>44286</v>
      </c>
      <c r="B129" s="61">
        <v>8455.9843134900002</v>
      </c>
      <c r="C129" s="54">
        <v>135.39692440185399</v>
      </c>
      <c r="D129" s="61">
        <v>6245.3296859187803</v>
      </c>
      <c r="E129" t="s">
        <v>1502</v>
      </c>
      <c r="F129" s="62">
        <v>1.35396924401854</v>
      </c>
      <c r="K129" s="65" t="s">
        <v>288</v>
      </c>
      <c r="L129" s="50">
        <v>7014.1039711399999</v>
      </c>
      <c r="M129" s="50">
        <v>6220.3948563980402</v>
      </c>
    </row>
    <row r="130" spans="1:13" ht="15" customHeight="1" x14ac:dyDescent="0.2">
      <c r="A130" s="59">
        <v>44316</v>
      </c>
      <c r="B130" s="61">
        <v>8465.2645072199994</v>
      </c>
      <c r="C130" s="54">
        <v>137.42917488080599</v>
      </c>
      <c r="D130" s="61">
        <v>6159.7288309138303</v>
      </c>
      <c r="E130" t="s">
        <v>1502</v>
      </c>
      <c r="F130" s="62">
        <v>1.3742917488080599</v>
      </c>
      <c r="K130" s="65" t="s">
        <v>289</v>
      </c>
      <c r="L130" s="50">
        <v>7049.2424072699996</v>
      </c>
      <c r="M130" s="50">
        <v>6234.2960018960002</v>
      </c>
    </row>
    <row r="131" spans="1:13" ht="15" customHeight="1" x14ac:dyDescent="0.2">
      <c r="A131" s="59">
        <v>44347</v>
      </c>
      <c r="B131" s="61">
        <v>8502.8656529300006</v>
      </c>
      <c r="C131" s="54">
        <v>139.03</v>
      </c>
      <c r="D131" s="61">
        <v>6115.8495669495796</v>
      </c>
      <c r="E131" t="s">
        <v>1502</v>
      </c>
      <c r="F131" s="62">
        <v>1.3903000000000001</v>
      </c>
      <c r="K131" s="65" t="s">
        <v>290</v>
      </c>
      <c r="L131" s="50">
        <v>7139.7022516200004</v>
      </c>
      <c r="M131" s="50">
        <v>6288.2704347542704</v>
      </c>
    </row>
    <row r="132" spans="1:13" ht="15" customHeight="1" x14ac:dyDescent="0.2">
      <c r="A132" s="59">
        <v>44377</v>
      </c>
      <c r="B132" s="61">
        <v>8617.9116098499999</v>
      </c>
      <c r="C132" s="54">
        <v>139.933177312862</v>
      </c>
      <c r="D132" s="61">
        <v>6158.5906754493999</v>
      </c>
      <c r="E132" t="s">
        <v>1502</v>
      </c>
      <c r="F132" s="62">
        <v>1.3993317731286199</v>
      </c>
      <c r="K132" s="65" t="s">
        <v>291</v>
      </c>
      <c r="L132" s="50">
        <v>7172.6261240800004</v>
      </c>
      <c r="M132" s="50">
        <v>6260.7283760909204</v>
      </c>
    </row>
    <row r="133" spans="1:13" ht="15" customHeight="1" x14ac:dyDescent="0.2">
      <c r="A133" s="59">
        <v>44408</v>
      </c>
      <c r="B133" s="61">
        <v>8770.2933295000003</v>
      </c>
      <c r="C133" s="54">
        <v>140.623587245133</v>
      </c>
      <c r="D133" s="61">
        <v>6236.7156899587299</v>
      </c>
      <c r="E133" t="s">
        <v>1502</v>
      </c>
      <c r="F133" s="62">
        <v>1.40623587245133</v>
      </c>
      <c r="K133" s="65" t="s">
        <v>292</v>
      </c>
      <c r="L133" s="50">
        <v>7187.3220843899999</v>
      </c>
      <c r="M133" s="50">
        <v>6190.1402128888803</v>
      </c>
    </row>
    <row r="134" spans="1:13" ht="15" customHeight="1" x14ac:dyDescent="0.2">
      <c r="A134" s="59">
        <v>44439</v>
      </c>
      <c r="B134" s="61">
        <v>8808.2670297500008</v>
      </c>
      <c r="C134" s="54">
        <v>141.44</v>
      </c>
      <c r="D134" s="61">
        <v>6227.5643592689503</v>
      </c>
      <c r="E134" t="s">
        <v>1502</v>
      </c>
      <c r="F134" s="62">
        <v>1.4144000000000001</v>
      </c>
      <c r="K134" s="65" t="s">
        <v>293</v>
      </c>
      <c r="L134" s="50">
        <v>7195.9723717099996</v>
      </c>
      <c r="M134" s="50">
        <v>6121.62685811144</v>
      </c>
    </row>
    <row r="135" spans="1:13" ht="15" customHeight="1" x14ac:dyDescent="0.2">
      <c r="A135" s="59">
        <v>44469</v>
      </c>
      <c r="B135" s="61">
        <v>8868.4693843500008</v>
      </c>
      <c r="C135" s="54">
        <v>142.44388748607901</v>
      </c>
      <c r="D135" s="61">
        <v>6225.9388878422096</v>
      </c>
      <c r="E135" t="s">
        <v>1502</v>
      </c>
      <c r="F135" s="62">
        <v>1.4244388748607899</v>
      </c>
      <c r="K135" s="65" t="s">
        <v>294</v>
      </c>
      <c r="L135" s="50">
        <v>7226.2826451299998</v>
      </c>
      <c r="M135" s="50">
        <v>6088.3966849134104</v>
      </c>
    </row>
    <row r="136" spans="1:13" ht="15" customHeight="1" x14ac:dyDescent="0.2">
      <c r="A136" s="59">
        <v>44500</v>
      </c>
      <c r="B136" s="61">
        <v>8910.6035860800002</v>
      </c>
      <c r="C136" s="54">
        <v>143.56220378363599</v>
      </c>
      <c r="D136" s="61">
        <v>6206.7893576705201</v>
      </c>
      <c r="E136" t="s">
        <v>1502</v>
      </c>
      <c r="F136" s="62">
        <v>1.43562203783636</v>
      </c>
      <c r="K136" s="65" t="s">
        <v>295</v>
      </c>
      <c r="L136" s="50">
        <v>7242.3523961999999</v>
      </c>
      <c r="M136" s="50">
        <v>6041.5903171970303</v>
      </c>
    </row>
    <row r="137" spans="1:13" ht="15" customHeight="1" x14ac:dyDescent="0.2">
      <c r="A137" s="59">
        <v>44530</v>
      </c>
      <c r="B137" s="61">
        <v>8953.7236472599998</v>
      </c>
      <c r="C137" s="54">
        <v>144.99</v>
      </c>
      <c r="D137" s="61">
        <v>6175.40771588385</v>
      </c>
      <c r="E137" t="s">
        <v>1502</v>
      </c>
      <c r="F137" s="62">
        <v>1.4499</v>
      </c>
      <c r="K137" s="65" t="s">
        <v>296</v>
      </c>
      <c r="L137" s="50">
        <v>7276.0296228699999</v>
      </c>
      <c r="M137" s="50">
        <v>6033.19205876451</v>
      </c>
    </row>
    <row r="138" spans="1:13" ht="15" customHeight="1" x14ac:dyDescent="0.2">
      <c r="A138" s="59">
        <v>44561</v>
      </c>
      <c r="B138" s="61">
        <v>8993.3331188800003</v>
      </c>
      <c r="C138" s="54">
        <v>147.04322017643699</v>
      </c>
      <c r="D138" s="61">
        <v>6116.1154578149999</v>
      </c>
      <c r="E138" t="s">
        <v>1502</v>
      </c>
      <c r="F138" s="62">
        <v>1.4704322017643701</v>
      </c>
      <c r="K138" s="65" t="s">
        <v>297</v>
      </c>
      <c r="L138" s="50">
        <v>7281.2745104899996</v>
      </c>
      <c r="M138" s="50">
        <v>6023.1294754315404</v>
      </c>
    </row>
    <row r="139" spans="1:13" ht="15" customHeight="1" x14ac:dyDescent="0.2">
      <c r="A139" s="59">
        <v>44592</v>
      </c>
      <c r="B139" s="61">
        <v>9025.7332120499996</v>
      </c>
      <c r="C139" s="54">
        <v>149.72946361415299</v>
      </c>
      <c r="D139" s="61">
        <v>6028.0274798211703</v>
      </c>
      <c r="E139" t="s">
        <v>1502</v>
      </c>
      <c r="F139" s="62">
        <v>1.49729463614153</v>
      </c>
      <c r="K139" s="65" t="s">
        <v>298</v>
      </c>
      <c r="L139" s="50">
        <v>7297.5391076200003</v>
      </c>
      <c r="M139" s="50">
        <v>6027.7148945078798</v>
      </c>
    </row>
    <row r="140" spans="1:13" ht="15" customHeight="1" x14ac:dyDescent="0.2">
      <c r="A140" s="59">
        <v>44620</v>
      </c>
      <c r="B140" s="61">
        <v>9069.2512323699993</v>
      </c>
      <c r="C140" s="54">
        <v>152.25</v>
      </c>
      <c r="D140" s="61">
        <v>5956.81525935632</v>
      </c>
      <c r="E140" t="s">
        <v>1502</v>
      </c>
      <c r="F140" s="62">
        <v>1.5225</v>
      </c>
      <c r="K140" s="65" t="s">
        <v>299</v>
      </c>
      <c r="L140" s="50">
        <v>7320.1407306700003</v>
      </c>
      <c r="M140" s="50">
        <v>6031.7573588249797</v>
      </c>
    </row>
    <row r="141" spans="1:13" ht="15" customHeight="1" x14ac:dyDescent="0.2">
      <c r="A141" s="59">
        <v>44651</v>
      </c>
      <c r="B141" s="61">
        <v>9139.4006892399993</v>
      </c>
      <c r="C141" s="54">
        <v>154.178893816266</v>
      </c>
      <c r="D141" s="61">
        <v>5927.7897661734196</v>
      </c>
      <c r="E141" t="s">
        <v>1502</v>
      </c>
      <c r="F141" s="62">
        <v>1.5417889381626599</v>
      </c>
      <c r="K141" s="65" t="s">
        <v>300</v>
      </c>
      <c r="L141" s="50">
        <v>7325.9106787000001</v>
      </c>
      <c r="M141" s="50">
        <v>5993.9797194370503</v>
      </c>
    </row>
    <row r="142" spans="1:13" ht="15" customHeight="1" x14ac:dyDescent="0.2">
      <c r="A142" s="59">
        <v>44681</v>
      </c>
      <c r="B142" s="61">
        <v>9161.2990925300001</v>
      </c>
      <c r="C142" s="54">
        <v>156.178343157661</v>
      </c>
      <c r="D142" s="61">
        <v>5865.9215530809897</v>
      </c>
      <c r="E142" t="s">
        <v>1502</v>
      </c>
      <c r="F142" s="62">
        <v>1.5617834315766099</v>
      </c>
      <c r="K142" s="65" t="s">
        <v>301</v>
      </c>
      <c r="L142" s="50">
        <v>7417.0440711800002</v>
      </c>
      <c r="M142" s="50">
        <v>6003.30524036927</v>
      </c>
    </row>
    <row r="143" spans="1:13" ht="15" customHeight="1" x14ac:dyDescent="0.2">
      <c r="A143" s="59">
        <v>44712</v>
      </c>
      <c r="B143" s="61">
        <v>9308.9108105300002</v>
      </c>
      <c r="C143" s="54">
        <v>157.94</v>
      </c>
      <c r="D143" s="61">
        <v>5893.9539132138798</v>
      </c>
      <c r="E143" t="s">
        <v>1502</v>
      </c>
      <c r="F143" s="62">
        <v>1.5793999999999999</v>
      </c>
      <c r="K143" s="65" t="s">
        <v>302</v>
      </c>
      <c r="L143" s="50">
        <v>7540.9904232600002</v>
      </c>
      <c r="M143" s="50">
        <v>6037.6224365572498</v>
      </c>
    </row>
    <row r="144" spans="1:13" ht="15" customHeight="1" x14ac:dyDescent="0.2">
      <c r="A144" s="59">
        <v>44742</v>
      </c>
      <c r="B144" s="61">
        <v>9468.5037823500006</v>
      </c>
      <c r="C144" s="54">
        <v>159.45734332915001</v>
      </c>
      <c r="D144" s="61">
        <v>5937.95405383447</v>
      </c>
      <c r="E144" t="s">
        <v>1502</v>
      </c>
      <c r="F144" s="62">
        <v>1.5945734332915</v>
      </c>
      <c r="K144" s="65" t="s">
        <v>303</v>
      </c>
      <c r="L144" s="50">
        <v>7622.9781713700004</v>
      </c>
      <c r="M144" s="50">
        <v>6047.7148175845196</v>
      </c>
    </row>
    <row r="145" spans="1:13" ht="15" customHeight="1" x14ac:dyDescent="0.2">
      <c r="A145" s="59">
        <v>44773</v>
      </c>
      <c r="B145" s="61">
        <v>9594.7450190899999</v>
      </c>
      <c r="C145" s="54">
        <v>160.795431776437</v>
      </c>
      <c r="D145" s="61">
        <v>5967.0507508136998</v>
      </c>
      <c r="E145" t="s">
        <v>1502</v>
      </c>
      <c r="F145" s="62">
        <v>1.60795431776437</v>
      </c>
      <c r="K145" s="65" t="s">
        <v>304</v>
      </c>
      <c r="L145" s="50">
        <v>7645.4644681600003</v>
      </c>
      <c r="M145" s="50">
        <v>6009.9581978753804</v>
      </c>
    </row>
    <row r="146" spans="1:13" ht="15" customHeight="1" x14ac:dyDescent="0.2">
      <c r="A146" s="59">
        <v>44804</v>
      </c>
      <c r="B146" s="61">
        <v>9648.9623490699996</v>
      </c>
      <c r="C146" s="54">
        <v>162.44</v>
      </c>
      <c r="D146" s="61">
        <v>5940.0162208015299</v>
      </c>
      <c r="E146" t="s">
        <v>1502</v>
      </c>
      <c r="F146" s="62">
        <v>1.6244000000000001</v>
      </c>
      <c r="K146" s="65" t="s">
        <v>305</v>
      </c>
      <c r="L146" s="50">
        <v>7679.20336391</v>
      </c>
      <c r="M146" s="50">
        <v>5987.6829348226102</v>
      </c>
    </row>
    <row r="147" spans="1:13" ht="15" customHeight="1" x14ac:dyDescent="0.2">
      <c r="A147" s="59">
        <v>44834</v>
      </c>
      <c r="B147" s="61">
        <v>9725.5770687200002</v>
      </c>
      <c r="C147" s="54">
        <v>164.94762950185</v>
      </c>
      <c r="D147" s="61">
        <v>5896.1605559847803</v>
      </c>
      <c r="E147" t="s">
        <v>1502</v>
      </c>
      <c r="F147" s="62">
        <v>1.6494762950185</v>
      </c>
      <c r="K147" s="65" t="s">
        <v>306</v>
      </c>
      <c r="L147" s="50">
        <v>7809.0190518299996</v>
      </c>
      <c r="M147" s="50">
        <v>6043.2299513363996</v>
      </c>
    </row>
    <row r="148" spans="1:13" ht="15" customHeight="1" x14ac:dyDescent="0.2">
      <c r="A148" s="59">
        <v>44865</v>
      </c>
      <c r="B148" s="61">
        <v>9765.9437679900002</v>
      </c>
      <c r="C148" s="54">
        <v>167.80632370170801</v>
      </c>
      <c r="D148" s="61">
        <v>5819.7710029986101</v>
      </c>
      <c r="E148" t="s">
        <v>1502</v>
      </c>
      <c r="F148" s="62">
        <v>1.67806323701708</v>
      </c>
      <c r="K148" s="65" t="s">
        <v>307</v>
      </c>
      <c r="L148" s="50">
        <v>7763.3778630099996</v>
      </c>
      <c r="M148" s="50">
        <v>5964.0468328027</v>
      </c>
    </row>
    <row r="149" spans="1:13" ht="15" customHeight="1" x14ac:dyDescent="0.2">
      <c r="A149" s="59">
        <v>44895</v>
      </c>
      <c r="B149" s="61">
        <v>9832.2506748199994</v>
      </c>
      <c r="C149" s="54">
        <v>170.11</v>
      </c>
      <c r="D149" s="61">
        <v>5779.93690836518</v>
      </c>
      <c r="E149" t="s">
        <v>1502</v>
      </c>
      <c r="F149" s="62">
        <v>1.7011000000000001</v>
      </c>
      <c r="K149" s="65" t="s">
        <v>308</v>
      </c>
      <c r="L149" s="50">
        <v>7819.62240432</v>
      </c>
      <c r="M149" s="50">
        <v>5988.8354172627696</v>
      </c>
    </row>
    <row r="150" spans="1:13" ht="15" customHeight="1" x14ac:dyDescent="0.2">
      <c r="A150" s="59">
        <v>44926</v>
      </c>
      <c r="B150" s="61">
        <v>9916.4465044600001</v>
      </c>
      <c r="C150" s="54">
        <v>171.35657430750999</v>
      </c>
      <c r="D150" s="61">
        <v>5787.0242472660202</v>
      </c>
      <c r="E150" t="s">
        <v>1502</v>
      </c>
      <c r="F150" s="62">
        <v>1.7135657430750999</v>
      </c>
      <c r="K150" s="65" t="s">
        <v>309</v>
      </c>
      <c r="L150" s="50">
        <v>7892.7263660400004</v>
      </c>
      <c r="M150" s="50">
        <v>6054.8664051280502</v>
      </c>
    </row>
    <row r="151" spans="1:13" ht="15" customHeight="1" x14ac:dyDescent="0.2">
      <c r="A151" s="59">
        <v>44957</v>
      </c>
      <c r="B151" s="61">
        <v>9921.6851480500009</v>
      </c>
      <c r="C151" s="54">
        <v>172.346559443925</v>
      </c>
      <c r="D151" s="61">
        <v>5756.8222888012597</v>
      </c>
      <c r="E151" t="s">
        <v>1502</v>
      </c>
      <c r="F151" s="62">
        <v>1.7234655944392501</v>
      </c>
      <c r="K151" s="65" t="s">
        <v>310</v>
      </c>
      <c r="L151" s="50">
        <v>7942.7724879799998</v>
      </c>
      <c r="M151" s="50">
        <v>6111.3968123130098</v>
      </c>
    </row>
    <row r="152" spans="1:13" ht="15" customHeight="1" x14ac:dyDescent="0.2">
      <c r="A152" s="59">
        <v>44985</v>
      </c>
      <c r="B152" s="61">
        <v>9951.0863170499997</v>
      </c>
      <c r="C152" s="54">
        <v>173.56</v>
      </c>
      <c r="D152" s="61">
        <v>5733.5136650437898</v>
      </c>
      <c r="E152" t="s">
        <v>1502</v>
      </c>
      <c r="F152" s="62">
        <v>1.7356</v>
      </c>
      <c r="K152" s="65" t="s">
        <v>311</v>
      </c>
      <c r="L152" s="50">
        <v>7988.8907419400002</v>
      </c>
      <c r="M152" s="50">
        <v>6157.1412269287102</v>
      </c>
    </row>
    <row r="153" spans="1:13" ht="15" customHeight="1" x14ac:dyDescent="0.2">
      <c r="A153" s="59">
        <v>45016</v>
      </c>
      <c r="B153" s="61">
        <v>10005.397149820001</v>
      </c>
      <c r="C153" s="54">
        <v>175.565374735007</v>
      </c>
      <c r="D153" s="61">
        <v>5698.9581031691896</v>
      </c>
      <c r="E153" t="s">
        <v>1502</v>
      </c>
      <c r="F153" s="62">
        <v>1.75565374735007</v>
      </c>
      <c r="K153" s="65" t="s">
        <v>312</v>
      </c>
      <c r="L153" s="50">
        <v>8022.5690430100003</v>
      </c>
      <c r="M153" s="50">
        <v>6149.4203823847101</v>
      </c>
    </row>
    <row r="154" spans="1:13" ht="15" customHeight="1" x14ac:dyDescent="0.2">
      <c r="A154" s="59">
        <v>45046</v>
      </c>
      <c r="B154" s="61">
        <v>10042.12205457</v>
      </c>
      <c r="C154" s="54">
        <v>178.22740511149999</v>
      </c>
      <c r="D154" s="61">
        <v>5634.4432823266297</v>
      </c>
      <c r="E154" t="s">
        <v>1502</v>
      </c>
      <c r="F154" s="62">
        <v>1.7822740511149999</v>
      </c>
      <c r="K154" s="65" t="s">
        <v>313</v>
      </c>
      <c r="L154" s="50">
        <v>8056.8445801400003</v>
      </c>
      <c r="M154" s="50">
        <v>6111.0731007463301</v>
      </c>
    </row>
    <row r="155" spans="1:13" ht="15" customHeight="1" x14ac:dyDescent="0.2">
      <c r="A155" s="59">
        <v>45077</v>
      </c>
      <c r="B155" s="61">
        <v>10181.9737776</v>
      </c>
      <c r="C155" s="54">
        <v>179.63</v>
      </c>
      <c r="D155" s="61">
        <v>5668.3036116461599</v>
      </c>
      <c r="E155" t="s">
        <v>1502</v>
      </c>
      <c r="F155" s="62">
        <v>1.7963</v>
      </c>
      <c r="K155" s="65" t="s">
        <v>314</v>
      </c>
      <c r="L155" s="50">
        <v>8134.6610720799999</v>
      </c>
      <c r="M155" s="50">
        <v>6118.5867409401999</v>
      </c>
    </row>
    <row r="156" spans="1:13" ht="15" customHeight="1" x14ac:dyDescent="0.2">
      <c r="A156" s="59">
        <v>45107</v>
      </c>
      <c r="B156" s="61">
        <v>10326.651238189999</v>
      </c>
      <c r="C156" s="54">
        <v>179.81463222150899</v>
      </c>
      <c r="D156" s="61">
        <v>5742.9426685748704</v>
      </c>
      <c r="E156" t="s">
        <v>1502</v>
      </c>
      <c r="F156" s="62">
        <v>1.79814632221509</v>
      </c>
      <c r="K156" s="65" t="s">
        <v>315</v>
      </c>
      <c r="L156" s="50">
        <v>8251.5955152799997</v>
      </c>
      <c r="M156" s="50">
        <v>6186.4674582609296</v>
      </c>
    </row>
    <row r="157" spans="1:13" ht="15" customHeight="1" x14ac:dyDescent="0.2">
      <c r="A157" s="59">
        <v>45138</v>
      </c>
      <c r="B157" s="61">
        <v>10482.937227</v>
      </c>
      <c r="C157" s="54">
        <v>179.90655031531901</v>
      </c>
      <c r="D157" s="61">
        <v>5826.8791262056602</v>
      </c>
      <c r="E157" t="s">
        <v>1502</v>
      </c>
      <c r="F157" s="62">
        <v>1.7990655031531899</v>
      </c>
      <c r="K157" s="65" t="s">
        <v>316</v>
      </c>
      <c r="L157" s="50">
        <v>8345.9445707899995</v>
      </c>
      <c r="M157" s="50">
        <v>6242.2137719244502</v>
      </c>
    </row>
    <row r="158" spans="1:13" ht="15" customHeight="1" x14ac:dyDescent="0.2">
      <c r="A158" s="59">
        <v>45169</v>
      </c>
      <c r="B158" s="61">
        <v>10605.671531120001</v>
      </c>
      <c r="C158" s="54">
        <v>180.09</v>
      </c>
      <c r="D158" s="61">
        <v>5889.0951919151503</v>
      </c>
      <c r="E158" t="s">
        <v>1502</v>
      </c>
      <c r="F158" s="62">
        <v>1.8008999999999999</v>
      </c>
      <c r="K158" s="65" t="s">
        <v>317</v>
      </c>
      <c r="L158" s="50">
        <v>8423.3254294800008</v>
      </c>
      <c r="M158" s="50">
        <v>6277.1632979208598</v>
      </c>
    </row>
    <row r="159" spans="1:13" ht="15" customHeight="1" x14ac:dyDescent="0.2">
      <c r="A159" s="59">
        <v>45199</v>
      </c>
      <c r="B159" s="61">
        <v>10687.35483179</v>
      </c>
      <c r="C159" s="54">
        <v>181.52608724456201</v>
      </c>
      <c r="D159" s="61">
        <v>5887.5035506006398</v>
      </c>
      <c r="E159" t="s">
        <v>1502</v>
      </c>
      <c r="F159" s="62">
        <v>1.8152608724456201</v>
      </c>
      <c r="K159" s="65" t="s">
        <v>318</v>
      </c>
      <c r="L159" s="50">
        <v>8455.9843134900002</v>
      </c>
      <c r="M159" s="50">
        <v>6245.3296859187803</v>
      </c>
    </row>
    <row r="160" spans="1:13" ht="15" customHeight="1" x14ac:dyDescent="0.2">
      <c r="A160" s="59">
        <v>45230</v>
      </c>
      <c r="B160" s="61">
        <v>10744.57801537</v>
      </c>
      <c r="C160" s="54">
        <v>184.06046916697801</v>
      </c>
      <c r="D160" s="61">
        <v>5837.5261477914701</v>
      </c>
      <c r="E160" t="s">
        <v>1502</v>
      </c>
      <c r="F160" s="62">
        <v>1.84060469166978</v>
      </c>
      <c r="K160" s="65" t="s">
        <v>319</v>
      </c>
      <c r="L160" s="50">
        <v>8465.2645072199994</v>
      </c>
      <c r="M160" s="50">
        <v>6159.7288309138303</v>
      </c>
    </row>
    <row r="161" spans="1:13" ht="15" customHeight="1" x14ac:dyDescent="0.2">
      <c r="A161" s="59">
        <v>45260</v>
      </c>
      <c r="B161" s="61">
        <v>10812.96649015</v>
      </c>
      <c r="C161" s="54">
        <v>186.24</v>
      </c>
      <c r="D161" s="61">
        <v>5805.9313198829504</v>
      </c>
      <c r="E161" t="s">
        <v>1502</v>
      </c>
      <c r="F161" s="62">
        <v>1.8624000000000001</v>
      </c>
      <c r="K161" s="65" t="s">
        <v>320</v>
      </c>
      <c r="L161" s="50">
        <v>8502.8656529300006</v>
      </c>
      <c r="M161" s="50">
        <v>6115.8495669495796</v>
      </c>
    </row>
    <row r="162" spans="1:13" ht="15" customHeight="1" x14ac:dyDescent="0.2">
      <c r="A162" s="59">
        <v>45291</v>
      </c>
      <c r="B162" s="61">
        <v>10891.695089270001</v>
      </c>
      <c r="C162" s="54">
        <v>187.32166049605701</v>
      </c>
      <c r="D162" s="61">
        <v>5814.4344121374397</v>
      </c>
      <c r="E162" t="s">
        <v>1502</v>
      </c>
      <c r="F162" s="62">
        <v>1.8732166049605701</v>
      </c>
      <c r="K162" s="65" t="s">
        <v>321</v>
      </c>
      <c r="L162" s="50">
        <v>8617.9116098499999</v>
      </c>
      <c r="M162" s="50">
        <v>6158.5906754493999</v>
      </c>
    </row>
    <row r="163" spans="1:13" ht="15" customHeight="1" x14ac:dyDescent="0.2">
      <c r="A163" s="59">
        <v>45322</v>
      </c>
      <c r="B163" s="61">
        <v>10956.0279974</v>
      </c>
      <c r="C163" s="54">
        <v>188.207001779639</v>
      </c>
      <c r="D163" s="61">
        <v>5821.2648274519497</v>
      </c>
      <c r="E163" t="s">
        <v>1502</v>
      </c>
      <c r="F163" s="62">
        <v>1.88207001779639</v>
      </c>
      <c r="K163" s="65" t="s">
        <v>322</v>
      </c>
      <c r="L163" s="50">
        <v>8770.2933295000003</v>
      </c>
      <c r="M163" s="50">
        <v>6236.7156899587299</v>
      </c>
    </row>
    <row r="164" spans="1:13" ht="15" customHeight="1" x14ac:dyDescent="0.2">
      <c r="A164" s="59">
        <v>45382</v>
      </c>
      <c r="B164" s="61">
        <v>11083.11766595</v>
      </c>
      <c r="C164" s="54">
        <v>191.65001451247801</v>
      </c>
      <c r="D164" s="61">
        <v>5782.9986051101596</v>
      </c>
      <c r="E164" t="s">
        <v>1502</v>
      </c>
      <c r="F164" s="62">
        <v>1.9165001451247801</v>
      </c>
      <c r="K164" s="65" t="s">
        <v>323</v>
      </c>
      <c r="L164" s="50">
        <v>8808.2670297500008</v>
      </c>
      <c r="M164" s="50">
        <v>6227.5643592689503</v>
      </c>
    </row>
    <row r="165" spans="1:13" ht="15" customHeight="1" x14ac:dyDescent="0.2">
      <c r="A165" s="59">
        <v>45412</v>
      </c>
      <c r="B165" s="61">
        <v>11169.52495886</v>
      </c>
      <c r="C165" s="54">
        <v>194.89185912118199</v>
      </c>
      <c r="D165" s="61">
        <v>5731.13982760813</v>
      </c>
      <c r="E165" t="s">
        <v>1502</v>
      </c>
      <c r="F165" s="62">
        <v>1.9489185912118201</v>
      </c>
      <c r="K165" s="65" t="s">
        <v>324</v>
      </c>
      <c r="L165" s="50">
        <v>8868.4693843500008</v>
      </c>
      <c r="M165" s="50">
        <v>6225.9388878422096</v>
      </c>
    </row>
    <row r="166" spans="1:13" ht="15" customHeight="1" x14ac:dyDescent="0.2">
      <c r="A166" s="59">
        <v>45504</v>
      </c>
      <c r="B166" s="61">
        <v>11445.785179869999</v>
      </c>
      <c r="C166" s="54">
        <v>200.888593614309</v>
      </c>
      <c r="D166" s="61">
        <v>5697.57843088148</v>
      </c>
      <c r="E166" t="s">
        <v>1502</v>
      </c>
      <c r="F166" s="62">
        <v>2.00888593614309</v>
      </c>
      <c r="K166" s="65" t="s">
        <v>325</v>
      </c>
      <c r="L166" s="50">
        <v>8910.6035860800002</v>
      </c>
      <c r="M166" s="50">
        <v>6206.7893576705201</v>
      </c>
    </row>
    <row r="167" spans="1:13" ht="15" customHeight="1" x14ac:dyDescent="0.2">
      <c r="A167" s="59">
        <v>45535</v>
      </c>
      <c r="B167" s="61">
        <v>11510.995360999999</v>
      </c>
      <c r="C167" s="54">
        <v>202.19</v>
      </c>
      <c r="D167" s="61">
        <v>5693.1576047282297</v>
      </c>
      <c r="E167" t="s">
        <v>1502</v>
      </c>
      <c r="F167" s="62">
        <v>2.0219</v>
      </c>
      <c r="K167" s="65" t="s">
        <v>326</v>
      </c>
      <c r="L167" s="50">
        <v>8953.7236472599998</v>
      </c>
      <c r="M167" s="50">
        <v>6175.40771588385</v>
      </c>
    </row>
    <row r="168" spans="1:13" ht="15" customHeight="1" x14ac:dyDescent="0.2">
      <c r="A168" s="59">
        <v>45565</v>
      </c>
      <c r="B168" s="61">
        <v>11598.95586808</v>
      </c>
      <c r="C168" s="54">
        <v>203.130544288572</v>
      </c>
      <c r="D168" s="61">
        <v>5710.0993396651502</v>
      </c>
      <c r="E168" t="s">
        <v>1502</v>
      </c>
      <c r="F168" s="62">
        <v>2.0313054428857198</v>
      </c>
      <c r="K168" s="65" t="s">
        <v>327</v>
      </c>
      <c r="L168" s="50">
        <v>8993.3331188800003</v>
      </c>
      <c r="M168" s="50">
        <v>6116.1154578149999</v>
      </c>
    </row>
    <row r="169" spans="1:13" ht="15" customHeight="1" x14ac:dyDescent="0.2">
      <c r="A169" s="59">
        <v>45596</v>
      </c>
      <c r="B169" s="61">
        <v>11701.41491994</v>
      </c>
      <c r="C169" s="54">
        <v>203.89076587660901</v>
      </c>
      <c r="D169" s="61">
        <v>5739.0607512953802</v>
      </c>
      <c r="E169" t="s">
        <v>1502</v>
      </c>
      <c r="F169" s="62">
        <v>2.0389076587660901</v>
      </c>
      <c r="K169" s="65" t="s">
        <v>328</v>
      </c>
      <c r="L169" s="50">
        <v>9025.7332120499996</v>
      </c>
      <c r="M169" s="50">
        <v>6028.0274798211703</v>
      </c>
    </row>
    <row r="170" spans="1:13" ht="15" customHeight="1" x14ac:dyDescent="0.2">
      <c r="A170" s="59">
        <v>45626</v>
      </c>
      <c r="B170" s="61">
        <v>11788.45119969</v>
      </c>
      <c r="C170" s="54">
        <v>205.01</v>
      </c>
      <c r="D170" s="61">
        <v>5750.1835030925304</v>
      </c>
      <c r="E170" t="s">
        <v>1502</v>
      </c>
      <c r="F170" s="62">
        <v>2.0501</v>
      </c>
      <c r="K170" s="65" t="s">
        <v>329</v>
      </c>
      <c r="L170" s="50">
        <v>9069.2512323699993</v>
      </c>
      <c r="M170" s="50">
        <v>5956.81525935632</v>
      </c>
    </row>
    <row r="171" spans="1:13" ht="15" customHeight="1" x14ac:dyDescent="0.2">
      <c r="A171" s="59">
        <v>45657</v>
      </c>
      <c r="B171" s="61">
        <v>11883.95045504</v>
      </c>
      <c r="C171" s="54">
        <v>207.259407999741</v>
      </c>
      <c r="D171" s="61">
        <v>5733.8533240695497</v>
      </c>
      <c r="E171" t="s">
        <v>1502</v>
      </c>
      <c r="F171" s="62">
        <v>2.0725940799974101</v>
      </c>
      <c r="K171" s="65" t="s">
        <v>330</v>
      </c>
      <c r="L171" s="50">
        <v>9139.4006892399993</v>
      </c>
      <c r="M171" s="50">
        <v>5927.7897661734196</v>
      </c>
    </row>
    <row r="172" spans="1:13" ht="15" customHeight="1" x14ac:dyDescent="0.2">
      <c r="A172" s="59">
        <v>45688</v>
      </c>
      <c r="B172" s="61">
        <v>11986.71621423</v>
      </c>
      <c r="C172" s="54">
        <v>210.679883577472</v>
      </c>
      <c r="D172" s="61">
        <v>5689.5399839264701</v>
      </c>
      <c r="E172" t="s">
        <v>1502</v>
      </c>
      <c r="F172" s="62">
        <v>2.10679883577472</v>
      </c>
      <c r="K172" s="65" t="s">
        <v>331</v>
      </c>
      <c r="L172" s="50">
        <v>9161.2990925300001</v>
      </c>
      <c r="M172" s="50">
        <v>5865.9215530809897</v>
      </c>
    </row>
    <row r="173" spans="1:13" ht="15" customHeight="1" x14ac:dyDescent="0.2">
      <c r="A173" s="59">
        <v>45716</v>
      </c>
      <c r="B173" s="61">
        <v>12074.92235517</v>
      </c>
      <c r="C173" s="54">
        <v>214.18</v>
      </c>
      <c r="D173" s="61">
        <v>5637.7450533056299</v>
      </c>
      <c r="E173" t="s">
        <v>1502</v>
      </c>
      <c r="F173" s="62">
        <v>2.1417999999999999</v>
      </c>
      <c r="K173" s="65" t="s">
        <v>332</v>
      </c>
      <c r="L173" s="50">
        <v>9308.9108105300002</v>
      </c>
      <c r="M173" s="50">
        <v>5893.9539132138798</v>
      </c>
    </row>
    <row r="174" spans="1:13" ht="15" customHeight="1" x14ac:dyDescent="0.2">
      <c r="A174" s="59">
        <v>45747</v>
      </c>
      <c r="B174" s="61">
        <v>12191.28762687</v>
      </c>
      <c r="C174" s="54">
        <v>217.24680859612201</v>
      </c>
      <c r="D174" s="61">
        <v>5611.7223105148296</v>
      </c>
      <c r="E174" t="s">
        <v>1502</v>
      </c>
      <c r="F174" s="62">
        <v>2.1724680859612202</v>
      </c>
      <c r="K174" s="65" t="s">
        <v>333</v>
      </c>
      <c r="L174" s="50">
        <v>9468.5037823500006</v>
      </c>
      <c r="M174" s="50">
        <v>5937.95405383447</v>
      </c>
    </row>
    <row r="175" spans="1:13" ht="15" customHeight="1" x14ac:dyDescent="0.2">
      <c r="A175" s="59">
        <v>45777</v>
      </c>
      <c r="B175" s="61">
        <v>12366.374368119999</v>
      </c>
      <c r="C175" s="54">
        <v>220.72500485064</v>
      </c>
      <c r="D175" s="61">
        <v>5602.61596844819</v>
      </c>
      <c r="E175" t="s">
        <v>1502</v>
      </c>
      <c r="F175" s="62">
        <v>2.2072500485063999</v>
      </c>
      <c r="K175" s="65" t="s">
        <v>334</v>
      </c>
      <c r="L175" s="50">
        <v>9594.7450190899999</v>
      </c>
      <c r="M175" s="50">
        <v>5967.0507508136998</v>
      </c>
    </row>
    <row r="176" spans="1:13" ht="15" customHeight="1" x14ac:dyDescent="0.2">
      <c r="A176" s="59">
        <v>45808</v>
      </c>
      <c r="B176" s="61">
        <v>12550.37258309</v>
      </c>
      <c r="C176" s="54">
        <v>223.65</v>
      </c>
      <c r="D176" s="61">
        <v>5611.6130485535396</v>
      </c>
      <c r="E176" t="s">
        <v>1502</v>
      </c>
      <c r="F176" s="62">
        <v>2.2364999999999999</v>
      </c>
      <c r="K176" s="65" t="s">
        <v>335</v>
      </c>
      <c r="L176" s="50">
        <v>9648.9623490699996</v>
      </c>
      <c r="M176" s="50">
        <v>5940.0162208015299</v>
      </c>
    </row>
    <row r="177" spans="1:13" ht="15" customHeight="1" x14ac:dyDescent="0.2">
      <c r="A177" s="59">
        <v>45838</v>
      </c>
      <c r="B177" s="61">
        <v>12827.364825770001</v>
      </c>
      <c r="C177" s="54">
        <v>225.96352304251101</v>
      </c>
      <c r="D177" s="61">
        <v>5676.7413842086298</v>
      </c>
      <c r="E177" t="s">
        <v>1502</v>
      </c>
      <c r="F177" s="62">
        <v>2.2596352304251099</v>
      </c>
      <c r="K177" s="65" t="s">
        <v>336</v>
      </c>
      <c r="L177" s="50">
        <v>9725.5770687200002</v>
      </c>
      <c r="M177" s="50">
        <v>5896.1605559847803</v>
      </c>
    </row>
    <row r="178" spans="1:13" ht="15" customHeight="1" x14ac:dyDescent="0.2">
      <c r="A178" s="59">
        <v>45869</v>
      </c>
      <c r="B178" s="61">
        <v>13042.463415030001</v>
      </c>
      <c r="C178" s="54">
        <v>227.91196797626901</v>
      </c>
      <c r="D178" s="61">
        <v>5722.5882128261101</v>
      </c>
      <c r="E178" t="s">
        <v>1502</v>
      </c>
      <c r="F178" s="62">
        <v>2.2791196797626898</v>
      </c>
      <c r="K178" s="65" t="s">
        <v>337</v>
      </c>
      <c r="L178" s="50">
        <v>9765.9437679900002</v>
      </c>
      <c r="M178" s="50">
        <v>5819.7710029986101</v>
      </c>
    </row>
    <row r="179" spans="1:13" ht="15" customHeight="1" x14ac:dyDescent="0.2">
      <c r="A179" s="59">
        <v>45870</v>
      </c>
      <c r="B179" s="61">
        <v>13148.445836250001</v>
      </c>
      <c r="C179" s="54">
        <v>230.07</v>
      </c>
      <c r="D179" s="61">
        <v>5714.9762403833602</v>
      </c>
      <c r="E179" t="s">
        <v>1502</v>
      </c>
      <c r="F179" s="62">
        <v>2.3007</v>
      </c>
      <c r="K179" s="65" t="s">
        <v>338</v>
      </c>
      <c r="L179" s="50">
        <v>9832.2506748199994</v>
      </c>
      <c r="M179" s="50">
        <v>5779.93690836518</v>
      </c>
    </row>
    <row r="180" spans="1:13" ht="15" customHeight="1" x14ac:dyDescent="0.2">
      <c r="A180" s="59">
        <v>45930</v>
      </c>
      <c r="B180" s="61">
        <v>13281.76621869</v>
      </c>
      <c r="C180" s="54">
        <v>232.546862794596</v>
      </c>
      <c r="D180" s="61">
        <v>5711.4364214930401</v>
      </c>
      <c r="E180" t="s">
        <v>1502</v>
      </c>
      <c r="F180" s="62">
        <v>2.32546862794596</v>
      </c>
      <c r="K180" s="65" t="s">
        <v>339</v>
      </c>
      <c r="L180" s="50">
        <v>9916.4465044600001</v>
      </c>
      <c r="M180" s="50">
        <v>5787.0242472660202</v>
      </c>
    </row>
    <row r="181" spans="1:13" ht="15" customHeight="1" x14ac:dyDescent="0.2">
      <c r="A181" s="59">
        <v>45961</v>
      </c>
      <c r="B181" s="61">
        <v>13427.04584533</v>
      </c>
      <c r="C181" s="54">
        <v>235.11519579065299</v>
      </c>
      <c r="D181" s="61">
        <v>5710.83710696669</v>
      </c>
      <c r="E181" t="s">
        <v>1502</v>
      </c>
      <c r="F181" s="62">
        <v>2.3511519579065299</v>
      </c>
      <c r="K181" s="65" t="s">
        <v>340</v>
      </c>
      <c r="L181" s="50">
        <v>9921.6851480500009</v>
      </c>
      <c r="M181" s="50">
        <v>5756.8222888012597</v>
      </c>
    </row>
    <row r="182" spans="1:13" ht="15" customHeight="1" x14ac:dyDescent="0.2">
      <c r="A182" s="59">
        <v>45962</v>
      </c>
      <c r="B182" s="61">
        <v>13545.17640552</v>
      </c>
      <c r="C182" s="54">
        <v>237.93</v>
      </c>
      <c r="D182" s="61">
        <v>5692.9249802547001</v>
      </c>
      <c r="E182" t="s">
        <v>1502</v>
      </c>
      <c r="F182" s="62">
        <v>2.3793000000000002</v>
      </c>
      <c r="K182" s="65" t="s">
        <v>341</v>
      </c>
      <c r="L182" s="50">
        <v>9951.0863170499997</v>
      </c>
      <c r="M182" s="50">
        <v>5733.5136650437898</v>
      </c>
    </row>
    <row r="183" spans="1:13" ht="15" customHeight="1" x14ac:dyDescent="0.2">
      <c r="A183" s="59">
        <v>46022</v>
      </c>
      <c r="B183" s="61">
        <v>13719.928922409999</v>
      </c>
      <c r="C183" s="54">
        <v>240.79414785689099</v>
      </c>
      <c r="D183" s="61">
        <v>5697.7833741059403</v>
      </c>
      <c r="E183" t="s">
        <v>1502</v>
      </c>
      <c r="F183" s="62">
        <v>2.4079414785689099</v>
      </c>
      <c r="K183" s="65" t="s">
        <v>342</v>
      </c>
      <c r="L183" s="50">
        <v>10005.397149820001</v>
      </c>
      <c r="M183" s="50">
        <v>5698.9581031691896</v>
      </c>
    </row>
    <row r="184" spans="1:13" ht="15" customHeight="1" x14ac:dyDescent="0.2">
      <c r="A184" s="59">
        <v>46053</v>
      </c>
      <c r="B184" s="61">
        <v>13791.58872548</v>
      </c>
      <c r="C184" s="54">
        <v>242.33129263382301</v>
      </c>
      <c r="D184" s="61">
        <v>5691.2124619084498</v>
      </c>
      <c r="E184" t="s">
        <v>1513</v>
      </c>
      <c r="F184" s="62">
        <v>2.4233129263382298</v>
      </c>
      <c r="K184" s="65" t="s">
        <v>343</v>
      </c>
      <c r="L184" s="50">
        <v>10042.12205457</v>
      </c>
      <c r="M184" s="50">
        <v>5634.4432823266297</v>
      </c>
    </row>
    <row r="185" spans="1:13" ht="15" customHeight="1" x14ac:dyDescent="0.2">
      <c r="A185" s="59">
        <v>46081</v>
      </c>
      <c r="B185" s="61">
        <v>13944.537180089999</v>
      </c>
      <c r="C185" s="54">
        <v>243.87825000000001</v>
      </c>
      <c r="D185" s="61">
        <v>5717.8273093603102</v>
      </c>
      <c r="E185" t="s">
        <v>1513</v>
      </c>
      <c r="F185" s="62">
        <v>2.4387824999999999</v>
      </c>
      <c r="K185" s="65" t="s">
        <v>344</v>
      </c>
      <c r="L185" s="50">
        <v>10181.9737776</v>
      </c>
      <c r="M185" s="50">
        <v>5668.3036116461599</v>
      </c>
    </row>
    <row r="186" spans="1:13" ht="15" customHeight="1" x14ac:dyDescent="0.2">
      <c r="A186" s="59">
        <v>46112</v>
      </c>
      <c r="B186" s="61">
        <v>14087.841914770001</v>
      </c>
      <c r="C186" s="54">
        <v>245.43508259552399</v>
      </c>
      <c r="D186" s="61">
        <v>5739.9462887653799</v>
      </c>
      <c r="E186" t="s">
        <v>1513</v>
      </c>
      <c r="F186" s="62">
        <v>2.45435082595524</v>
      </c>
      <c r="K186" s="65" t="s">
        <v>345</v>
      </c>
      <c r="L186" s="50">
        <v>10326.651238189999</v>
      </c>
      <c r="M186" s="50">
        <v>5742.9426685748704</v>
      </c>
    </row>
    <row r="187" spans="1:13" ht="15" customHeight="1" x14ac:dyDescent="0.2">
      <c r="A187" s="59">
        <v>46142</v>
      </c>
      <c r="B187" s="61">
        <v>14224.789856740001</v>
      </c>
      <c r="C187" s="54">
        <v>245.43508259552399</v>
      </c>
      <c r="D187" s="61">
        <v>5795.7443191536004</v>
      </c>
      <c r="E187" t="s">
        <v>1514</v>
      </c>
      <c r="F187" s="62">
        <v>2.45435082595524</v>
      </c>
      <c r="K187" s="65" t="s">
        <v>346</v>
      </c>
      <c r="L187" s="50">
        <v>10482.937227</v>
      </c>
      <c r="M187" s="50">
        <v>5826.8791262056602</v>
      </c>
    </row>
    <row r="188" spans="1:13" ht="15" customHeight="1" x14ac:dyDescent="0.2">
      <c r="K188" s="65" t="s">
        <v>347</v>
      </c>
      <c r="L188" s="50">
        <v>10605.671531120001</v>
      </c>
      <c r="M188" s="50">
        <v>5889.0951919151503</v>
      </c>
    </row>
    <row r="189" spans="1:13" ht="15" customHeight="1" x14ac:dyDescent="0.2">
      <c r="K189" s="65" t="s">
        <v>348</v>
      </c>
      <c r="L189" s="50">
        <v>10687.35483179</v>
      </c>
      <c r="M189" s="50">
        <v>5887.5035506006398</v>
      </c>
    </row>
    <row r="190" spans="1:13" ht="15" customHeight="1" x14ac:dyDescent="0.2">
      <c r="K190" s="65" t="s">
        <v>349</v>
      </c>
      <c r="L190" s="50">
        <v>10744.57801537</v>
      </c>
      <c r="M190" s="50">
        <v>5837.5261477914701</v>
      </c>
    </row>
    <row r="191" spans="1:13" ht="15" customHeight="1" x14ac:dyDescent="0.2">
      <c r="K191" s="65" t="s">
        <v>350</v>
      </c>
      <c r="L191" s="50">
        <v>10812.96649015</v>
      </c>
      <c r="M191" s="50">
        <v>5805.9313198829504</v>
      </c>
    </row>
    <row r="192" spans="1:13" ht="15" customHeight="1" x14ac:dyDescent="0.2">
      <c r="K192" s="65" t="s">
        <v>351</v>
      </c>
      <c r="L192" s="50">
        <v>10891.695089270001</v>
      </c>
      <c r="M192" s="50">
        <v>5814.4344121374397</v>
      </c>
    </row>
    <row r="193" spans="11:13" ht="15" customHeight="1" x14ac:dyDescent="0.2">
      <c r="K193" s="65" t="s">
        <v>352</v>
      </c>
      <c r="L193" s="50">
        <v>10956.0279974</v>
      </c>
      <c r="M193" s="50">
        <v>5821.2648274519497</v>
      </c>
    </row>
    <row r="194" spans="11:13" ht="15" customHeight="1" x14ac:dyDescent="0.2">
      <c r="K194" s="65" t="s">
        <v>354</v>
      </c>
      <c r="L194" s="50">
        <v>11083.11766595</v>
      </c>
      <c r="M194" s="50">
        <v>5782.9986051101596</v>
      </c>
    </row>
    <row r="195" spans="11:13" ht="15" customHeight="1" x14ac:dyDescent="0.2">
      <c r="K195" s="65" t="s">
        <v>355</v>
      </c>
      <c r="L195" s="50">
        <v>11169.52495886</v>
      </c>
      <c r="M195" s="50">
        <v>5731.13982760813</v>
      </c>
    </row>
    <row r="196" spans="11:13" ht="15" customHeight="1" x14ac:dyDescent="0.2">
      <c r="K196" s="65" t="s">
        <v>358</v>
      </c>
      <c r="L196" s="50">
        <v>11445.785179869999</v>
      </c>
      <c r="M196" s="50">
        <v>5697.57843088148</v>
      </c>
    </row>
    <row r="197" spans="11:13" ht="15" customHeight="1" x14ac:dyDescent="0.2">
      <c r="K197" s="65" t="s">
        <v>359</v>
      </c>
      <c r="L197" s="50">
        <v>11510.995360999999</v>
      </c>
      <c r="M197" s="50">
        <v>5693.1576047282297</v>
      </c>
    </row>
    <row r="198" spans="11:13" ht="15" customHeight="1" x14ac:dyDescent="0.2">
      <c r="K198" s="65" t="s">
        <v>360</v>
      </c>
      <c r="L198" s="50">
        <v>11598.95586808</v>
      </c>
      <c r="M198" s="50">
        <v>5710.0993396651502</v>
      </c>
    </row>
    <row r="199" spans="11:13" ht="15" customHeight="1" x14ac:dyDescent="0.2">
      <c r="K199" s="65" t="s">
        <v>361</v>
      </c>
      <c r="L199" s="50">
        <v>11701.41491994</v>
      </c>
      <c r="M199" s="50">
        <v>5739.0607512953802</v>
      </c>
    </row>
    <row r="200" spans="11:13" ht="15" customHeight="1" x14ac:dyDescent="0.2">
      <c r="K200" s="65" t="s">
        <v>362</v>
      </c>
      <c r="L200" s="50">
        <v>11788.45119969</v>
      </c>
      <c r="M200" s="50">
        <v>5750.1835030925304</v>
      </c>
    </row>
    <row r="201" spans="11:13" ht="15" customHeight="1" x14ac:dyDescent="0.2">
      <c r="K201" s="65" t="s">
        <v>363</v>
      </c>
      <c r="L201" s="50">
        <v>11883.95045504</v>
      </c>
      <c r="M201" s="50">
        <v>5733.8533240695497</v>
      </c>
    </row>
    <row r="202" spans="11:13" ht="15" customHeight="1" x14ac:dyDescent="0.2">
      <c r="K202" s="65" t="s">
        <v>364</v>
      </c>
      <c r="L202" s="50">
        <v>11986.71621423</v>
      </c>
      <c r="M202" s="50">
        <v>5689.5399839264701</v>
      </c>
    </row>
    <row r="203" spans="11:13" ht="15" customHeight="1" x14ac:dyDescent="0.2">
      <c r="K203" s="65" t="s">
        <v>365</v>
      </c>
      <c r="L203" s="50">
        <v>12074.92235517</v>
      </c>
      <c r="M203" s="50">
        <v>5637.7450533056299</v>
      </c>
    </row>
    <row r="204" spans="11:13" ht="15" customHeight="1" x14ac:dyDescent="0.2">
      <c r="K204" s="65" t="s">
        <v>366</v>
      </c>
      <c r="L204" s="50">
        <v>12191.28762687</v>
      </c>
      <c r="M204" s="50">
        <v>5611.7223105148296</v>
      </c>
    </row>
    <row r="205" spans="11:13" ht="15" customHeight="1" x14ac:dyDescent="0.2">
      <c r="K205" s="65" t="s">
        <v>367</v>
      </c>
      <c r="L205" s="50">
        <v>12366.374368119999</v>
      </c>
      <c r="M205" s="50">
        <v>5602.61596844819</v>
      </c>
    </row>
    <row r="206" spans="11:13" ht="15" customHeight="1" x14ac:dyDescent="0.2">
      <c r="K206" s="65" t="s">
        <v>368</v>
      </c>
      <c r="L206" s="50">
        <v>12550.37258309</v>
      </c>
      <c r="M206" s="50">
        <v>5611.6130485535396</v>
      </c>
    </row>
    <row r="207" spans="11:13" ht="15" customHeight="1" x14ac:dyDescent="0.2">
      <c r="K207" s="65" t="s">
        <v>369</v>
      </c>
      <c r="L207" s="50">
        <v>12827.364825770001</v>
      </c>
      <c r="M207" s="50">
        <v>5676.7413842086298</v>
      </c>
    </row>
    <row r="208" spans="11:13" ht="15" customHeight="1" x14ac:dyDescent="0.2">
      <c r="K208" s="65" t="s">
        <v>370</v>
      </c>
      <c r="L208" s="50">
        <v>13042.463415030001</v>
      </c>
      <c r="M208" s="50">
        <v>5722.5882128261101</v>
      </c>
    </row>
    <row r="209" spans="11:13" ht="15" customHeight="1" x14ac:dyDescent="0.2">
      <c r="K209" s="65" t="s">
        <v>371</v>
      </c>
      <c r="L209" s="50">
        <v>13148.445836250001</v>
      </c>
      <c r="M209" s="50">
        <v>5714.9762403833602</v>
      </c>
    </row>
    <row r="210" spans="11:13" ht="15" customHeight="1" x14ac:dyDescent="0.2">
      <c r="K210" s="65" t="s">
        <v>372</v>
      </c>
      <c r="L210" s="50">
        <v>13281.76621869</v>
      </c>
      <c r="M210" s="50">
        <v>5711.4364214930401</v>
      </c>
    </row>
    <row r="211" spans="11:13" ht="15" customHeight="1" x14ac:dyDescent="0.2">
      <c r="K211" s="65" t="s">
        <v>373</v>
      </c>
      <c r="L211" s="50">
        <v>13427.04584533</v>
      </c>
      <c r="M211" s="50">
        <v>5710.83710696669</v>
      </c>
    </row>
    <row r="212" spans="11:13" ht="15" customHeight="1" x14ac:dyDescent="0.2">
      <c r="K212" s="65" t="s">
        <v>374</v>
      </c>
      <c r="L212" s="50">
        <v>13545.17640552</v>
      </c>
      <c r="M212" s="50">
        <v>5692.9249802547001</v>
      </c>
    </row>
    <row r="213" spans="11:13" ht="15" customHeight="1" x14ac:dyDescent="0.2">
      <c r="K213" s="65" t="s">
        <v>375</v>
      </c>
      <c r="L213" s="50">
        <v>13719.928922409999</v>
      </c>
      <c r="M213" s="50">
        <v>5697.7833741059403</v>
      </c>
    </row>
    <row r="214" spans="11:13" ht="15" customHeight="1" x14ac:dyDescent="0.2">
      <c r="K214" s="65" t="s">
        <v>376</v>
      </c>
      <c r="L214" s="50">
        <v>13791.58872548</v>
      </c>
      <c r="M214" s="50">
        <v>5691.2124619084498</v>
      </c>
    </row>
    <row r="215" spans="11:13" ht="15" customHeight="1" x14ac:dyDescent="0.2">
      <c r="K215" s="65" t="s">
        <v>377</v>
      </c>
      <c r="L215" s="50">
        <v>13944.537180089999</v>
      </c>
      <c r="M215" s="50">
        <v>5717.8273093603102</v>
      </c>
    </row>
    <row r="216" spans="11:13" ht="15" customHeight="1" x14ac:dyDescent="0.2">
      <c r="K216" s="65" t="s">
        <v>378</v>
      </c>
      <c r="L216" s="50">
        <v>14087.841914770001</v>
      </c>
      <c r="M216" s="50">
        <v>5739.9462887653799</v>
      </c>
    </row>
    <row r="217" spans="11:13" ht="15" customHeight="1" x14ac:dyDescent="0.2">
      <c r="K217" s="65" t="s">
        <v>379</v>
      </c>
      <c r="L217" s="50">
        <v>14224.789856740001</v>
      </c>
      <c r="M217" s="50">
        <v>5795.7443191536004</v>
      </c>
    </row>
  </sheetData>
  <mergeCells count="1">
    <mergeCell ref="K33:M3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1"/>
  <sheetViews>
    <sheetView zoomScaleNormal="100" workbookViewId="0">
      <pane ySplit="5" topLeftCell="A6" activePane="bottomLeft" state="frozen"/>
      <selection pane="bottomLeft" activeCell="S21" sqref="S21"/>
    </sheetView>
  </sheetViews>
  <sheetFormatPr baseColWidth="10" defaultColWidth="8.6640625" defaultRowHeight="15" x14ac:dyDescent="0.2"/>
  <cols>
    <col min="1" max="2" width="12" customWidth="1"/>
    <col min="3" max="3" width="22" customWidth="1"/>
  </cols>
  <sheetData>
    <row r="1" spans="1:3" ht="15.75" customHeight="1" x14ac:dyDescent="0.2">
      <c r="A1" s="3" t="s">
        <v>118</v>
      </c>
    </row>
    <row r="2" spans="1:3" ht="15" customHeight="1" x14ac:dyDescent="0.2">
      <c r="A2" s="4" t="s">
        <v>119</v>
      </c>
    </row>
    <row r="3" spans="1:3" ht="15" customHeight="1" x14ac:dyDescent="0.2">
      <c r="A3" s="5" t="s">
        <v>120</v>
      </c>
    </row>
    <row r="5" spans="1:3" ht="15" customHeight="1" x14ac:dyDescent="0.2">
      <c r="A5" s="6" t="s">
        <v>121</v>
      </c>
      <c r="B5" s="6" t="s">
        <v>122</v>
      </c>
      <c r="C5" s="6" t="s">
        <v>123</v>
      </c>
    </row>
    <row r="6" spans="1:3" ht="15" customHeight="1" x14ac:dyDescent="0.2">
      <c r="A6" s="7" t="s">
        <v>124</v>
      </c>
      <c r="B6" s="8">
        <v>109.1</v>
      </c>
      <c r="C6" s="9">
        <v>103.9</v>
      </c>
    </row>
    <row r="7" spans="1:3" ht="15" customHeight="1" x14ac:dyDescent="0.2">
      <c r="A7" s="7" t="s">
        <v>125</v>
      </c>
      <c r="B7" s="8">
        <v>98.2</v>
      </c>
      <c r="C7" s="9">
        <v>101.4</v>
      </c>
    </row>
    <row r="8" spans="1:3" ht="15" customHeight="1" x14ac:dyDescent="0.2">
      <c r="A8" s="7" t="s">
        <v>126</v>
      </c>
      <c r="B8" s="8">
        <v>102</v>
      </c>
      <c r="C8" s="9">
        <v>101</v>
      </c>
    </row>
    <row r="9" spans="1:3" ht="15" customHeight="1" x14ac:dyDescent="0.2">
      <c r="A9" s="7" t="s">
        <v>127</v>
      </c>
      <c r="B9" s="8">
        <v>104.9</v>
      </c>
      <c r="C9" s="9">
        <v>103.5</v>
      </c>
    </row>
    <row r="10" spans="1:3" ht="15" customHeight="1" x14ac:dyDescent="0.2">
      <c r="A10" s="7" t="s">
        <v>128</v>
      </c>
      <c r="B10" s="8">
        <v>106.8</v>
      </c>
      <c r="C10" s="9">
        <v>104.3</v>
      </c>
    </row>
    <row r="11" spans="1:3" ht="15" customHeight="1" x14ac:dyDescent="0.2">
      <c r="A11" s="7" t="s">
        <v>129</v>
      </c>
      <c r="B11" s="8">
        <v>107.9</v>
      </c>
      <c r="C11" s="9">
        <v>104.1</v>
      </c>
    </row>
    <row r="12" spans="1:3" ht="15" customHeight="1" x14ac:dyDescent="0.2">
      <c r="A12" s="7" t="s">
        <v>130</v>
      </c>
      <c r="B12" s="8">
        <v>110.1</v>
      </c>
      <c r="C12" s="9">
        <v>105.1</v>
      </c>
    </row>
    <row r="13" spans="1:3" ht="15" customHeight="1" x14ac:dyDescent="0.2">
      <c r="A13" s="7" t="s">
        <v>131</v>
      </c>
      <c r="B13" s="8">
        <v>111.8</v>
      </c>
      <c r="C13" s="9">
        <v>105</v>
      </c>
    </row>
    <row r="14" spans="1:3" ht="15" customHeight="1" x14ac:dyDescent="0.2">
      <c r="A14" s="7" t="s">
        <v>132</v>
      </c>
      <c r="B14" s="8">
        <v>113.7</v>
      </c>
      <c r="C14" s="9">
        <v>105.4</v>
      </c>
    </row>
    <row r="15" spans="1:3" ht="15" customHeight="1" x14ac:dyDescent="0.2">
      <c r="A15" s="7" t="s">
        <v>133</v>
      </c>
      <c r="B15" s="8">
        <v>115</v>
      </c>
      <c r="C15" s="9">
        <v>105.2</v>
      </c>
    </row>
    <row r="16" spans="1:3" ht="15" customHeight="1" x14ac:dyDescent="0.2">
      <c r="A16" s="7" t="s">
        <v>134</v>
      </c>
      <c r="B16" s="8">
        <v>115.2</v>
      </c>
      <c r="C16" s="9">
        <v>104.8</v>
      </c>
    </row>
    <row r="17" spans="1:3" ht="15" customHeight="1" x14ac:dyDescent="0.2">
      <c r="A17" s="7" t="s">
        <v>135</v>
      </c>
      <c r="B17" s="8">
        <v>114.2</v>
      </c>
      <c r="C17" s="9">
        <v>104.8</v>
      </c>
    </row>
    <row r="18" spans="1:3" ht="15" customHeight="1" x14ac:dyDescent="0.2">
      <c r="A18" s="7" t="s">
        <v>136</v>
      </c>
      <c r="B18" s="8">
        <v>115.8</v>
      </c>
      <c r="C18" s="9">
        <v>104</v>
      </c>
    </row>
    <row r="19" spans="1:3" ht="15" customHeight="1" x14ac:dyDescent="0.2">
      <c r="A19" s="7" t="s">
        <v>137</v>
      </c>
      <c r="B19" s="8">
        <v>114.5</v>
      </c>
      <c r="C19" s="9">
        <v>104.4</v>
      </c>
    </row>
    <row r="20" spans="1:3" ht="15" customHeight="1" x14ac:dyDescent="0.2">
      <c r="A20" s="7" t="s">
        <v>138</v>
      </c>
      <c r="B20" s="8">
        <v>117.1</v>
      </c>
      <c r="C20" s="9">
        <v>104</v>
      </c>
    </row>
    <row r="21" spans="1:3" ht="15" customHeight="1" x14ac:dyDescent="0.2">
      <c r="A21" s="7" t="s">
        <v>139</v>
      </c>
      <c r="B21" s="8">
        <v>118.2</v>
      </c>
      <c r="C21" s="9">
        <v>106.8</v>
      </c>
    </row>
    <row r="22" spans="1:3" ht="15" customHeight="1" x14ac:dyDescent="0.2">
      <c r="A22" s="7" t="s">
        <v>140</v>
      </c>
      <c r="B22" s="8">
        <v>118.7</v>
      </c>
      <c r="C22" s="9">
        <v>106.9</v>
      </c>
    </row>
    <row r="23" spans="1:3" ht="15" customHeight="1" x14ac:dyDescent="0.2">
      <c r="A23" s="7" t="s">
        <v>141</v>
      </c>
      <c r="B23" s="8">
        <v>120.4</v>
      </c>
      <c r="C23" s="9">
        <v>108</v>
      </c>
    </row>
    <row r="24" spans="1:3" ht="15" customHeight="1" x14ac:dyDescent="0.2">
      <c r="A24" s="7" t="s">
        <v>142</v>
      </c>
      <c r="B24" s="8">
        <v>121.9</v>
      </c>
      <c r="C24" s="9">
        <v>108.5</v>
      </c>
    </row>
    <row r="25" spans="1:3" ht="15" customHeight="1" x14ac:dyDescent="0.2">
      <c r="A25" s="7" t="s">
        <v>143</v>
      </c>
      <c r="B25" s="8">
        <v>121.9</v>
      </c>
      <c r="C25" s="9">
        <v>108.4</v>
      </c>
    </row>
    <row r="26" spans="1:3" ht="15" customHeight="1" x14ac:dyDescent="0.2">
      <c r="A26" s="7" t="s">
        <v>144</v>
      </c>
      <c r="B26" s="8">
        <v>122.3</v>
      </c>
      <c r="C26" s="9">
        <v>108.8</v>
      </c>
    </row>
    <row r="27" spans="1:3" ht="15" customHeight="1" x14ac:dyDescent="0.2">
      <c r="A27" s="7" t="s">
        <v>145</v>
      </c>
      <c r="B27" s="8">
        <v>122</v>
      </c>
      <c r="C27" s="9">
        <v>111.7</v>
      </c>
    </row>
    <row r="28" spans="1:3" ht="15" customHeight="1" x14ac:dyDescent="0.2">
      <c r="A28" s="7" t="s">
        <v>146</v>
      </c>
      <c r="B28" s="8">
        <v>124.6</v>
      </c>
      <c r="C28" s="9">
        <v>112.7</v>
      </c>
    </row>
    <row r="29" spans="1:3" ht="15" customHeight="1" x14ac:dyDescent="0.2">
      <c r="A29" s="7" t="s">
        <v>147</v>
      </c>
      <c r="B29" s="8">
        <v>125.4</v>
      </c>
      <c r="C29" s="9">
        <v>116.2</v>
      </c>
    </row>
    <row r="30" spans="1:3" ht="15" customHeight="1" x14ac:dyDescent="0.2">
      <c r="A30" s="7" t="s">
        <v>148</v>
      </c>
      <c r="B30" s="8">
        <v>125.9</v>
      </c>
      <c r="C30" s="9">
        <v>111</v>
      </c>
    </row>
    <row r="31" spans="1:3" ht="15" customHeight="1" x14ac:dyDescent="0.2">
      <c r="A31" s="7" t="s">
        <v>149</v>
      </c>
      <c r="B31" s="8">
        <v>124.8</v>
      </c>
      <c r="C31" s="9">
        <v>112.9</v>
      </c>
    </row>
    <row r="32" spans="1:3" ht="15" customHeight="1" x14ac:dyDescent="0.2">
      <c r="A32" s="7" t="s">
        <v>150</v>
      </c>
      <c r="B32" s="8">
        <v>122.3</v>
      </c>
      <c r="C32" s="9">
        <v>112.2</v>
      </c>
    </row>
    <row r="33" spans="1:3" ht="15" customHeight="1" x14ac:dyDescent="0.2">
      <c r="A33" s="7" t="s">
        <v>151</v>
      </c>
      <c r="B33" s="8">
        <v>122.5</v>
      </c>
      <c r="C33" s="9">
        <v>112.5</v>
      </c>
    </row>
    <row r="34" spans="1:3" ht="15" customHeight="1" x14ac:dyDescent="0.2">
      <c r="A34" s="7" t="s">
        <v>152</v>
      </c>
      <c r="B34" s="8">
        <v>123.8</v>
      </c>
      <c r="C34" s="9">
        <v>111.4</v>
      </c>
    </row>
    <row r="35" spans="1:3" ht="15" customHeight="1" x14ac:dyDescent="0.2">
      <c r="A35" s="7" t="s">
        <v>153</v>
      </c>
      <c r="B35" s="8">
        <v>125.3</v>
      </c>
      <c r="C35" s="9">
        <v>110.9</v>
      </c>
    </row>
    <row r="36" spans="1:3" ht="15" customHeight="1" x14ac:dyDescent="0.2">
      <c r="A36" s="7" t="s">
        <v>154</v>
      </c>
      <c r="B36" s="8">
        <v>125.5</v>
      </c>
      <c r="C36" s="9">
        <v>112</v>
      </c>
    </row>
    <row r="37" spans="1:3" ht="15" customHeight="1" x14ac:dyDescent="0.2">
      <c r="A37" s="7" t="s">
        <v>155</v>
      </c>
      <c r="B37" s="8">
        <v>125.7</v>
      </c>
      <c r="C37" s="9">
        <v>111.8</v>
      </c>
    </row>
    <row r="38" spans="1:3" ht="15" customHeight="1" x14ac:dyDescent="0.2">
      <c r="A38" s="7" t="s">
        <v>156</v>
      </c>
      <c r="B38" s="8">
        <v>126.9</v>
      </c>
      <c r="C38" s="9">
        <v>111.7</v>
      </c>
    </row>
    <row r="39" spans="1:3" ht="15" customHeight="1" x14ac:dyDescent="0.2">
      <c r="A39" s="7" t="s">
        <v>157</v>
      </c>
      <c r="B39" s="8">
        <v>127.6</v>
      </c>
      <c r="C39" s="9">
        <v>112</v>
      </c>
    </row>
    <row r="40" spans="1:3" ht="15" customHeight="1" x14ac:dyDescent="0.2">
      <c r="A40" s="7" t="s">
        <v>158</v>
      </c>
      <c r="B40" s="8">
        <v>125.9</v>
      </c>
      <c r="C40" s="9">
        <v>111.3</v>
      </c>
    </row>
    <row r="41" spans="1:3" ht="15" customHeight="1" x14ac:dyDescent="0.2">
      <c r="A41" s="7" t="s">
        <v>159</v>
      </c>
      <c r="B41" s="8">
        <v>130.1</v>
      </c>
      <c r="C41" s="9">
        <v>112</v>
      </c>
    </row>
    <row r="42" spans="1:3" ht="15" customHeight="1" x14ac:dyDescent="0.2">
      <c r="A42" s="7" t="s">
        <v>160</v>
      </c>
      <c r="B42" s="8">
        <v>139.4</v>
      </c>
      <c r="C42" s="9">
        <v>114.4</v>
      </c>
    </row>
    <row r="43" spans="1:3" ht="15" customHeight="1" x14ac:dyDescent="0.2">
      <c r="A43" s="7" t="s">
        <v>161</v>
      </c>
      <c r="B43" s="8">
        <v>139.30000000000001</v>
      </c>
      <c r="C43" s="9">
        <v>115.4</v>
      </c>
    </row>
    <row r="44" spans="1:3" ht="15" customHeight="1" x14ac:dyDescent="0.2">
      <c r="A44" s="7" t="s">
        <v>162</v>
      </c>
      <c r="B44" s="8">
        <v>140.1</v>
      </c>
      <c r="C44" s="9">
        <v>114.5</v>
      </c>
    </row>
    <row r="45" spans="1:3" ht="15" customHeight="1" x14ac:dyDescent="0.2">
      <c r="A45" s="7" t="s">
        <v>163</v>
      </c>
      <c r="B45" s="8">
        <v>140.6</v>
      </c>
      <c r="C45" s="9">
        <v>111.8</v>
      </c>
    </row>
    <row r="46" spans="1:3" ht="15" customHeight="1" x14ac:dyDescent="0.2">
      <c r="A46" s="7" t="s">
        <v>164</v>
      </c>
      <c r="B46" s="8">
        <v>142</v>
      </c>
      <c r="C46" s="9">
        <v>110.9</v>
      </c>
    </row>
    <row r="47" spans="1:3" ht="15" customHeight="1" x14ac:dyDescent="0.2">
      <c r="A47" s="7" t="s">
        <v>165</v>
      </c>
      <c r="B47" s="8">
        <v>140.5</v>
      </c>
      <c r="C47" s="9">
        <v>110.5</v>
      </c>
    </row>
    <row r="48" spans="1:3" ht="15" customHeight="1" x14ac:dyDescent="0.2">
      <c r="A48" s="7" t="s">
        <v>166</v>
      </c>
      <c r="B48" s="8">
        <v>141.9</v>
      </c>
      <c r="C48" s="9">
        <v>109.5</v>
      </c>
    </row>
    <row r="49" spans="1:3" ht="15" customHeight="1" x14ac:dyDescent="0.2">
      <c r="A49" s="7" t="s">
        <v>167</v>
      </c>
      <c r="B49" s="8">
        <v>144</v>
      </c>
      <c r="C49" s="9">
        <v>110.6</v>
      </c>
    </row>
    <row r="50" spans="1:3" ht="15" customHeight="1" x14ac:dyDescent="0.2">
      <c r="A50" s="7" t="s">
        <v>168</v>
      </c>
      <c r="B50" s="8">
        <v>142.4</v>
      </c>
      <c r="C50" s="9">
        <v>108.3</v>
      </c>
    </row>
    <row r="51" spans="1:3" ht="15" customHeight="1" x14ac:dyDescent="0.2">
      <c r="A51" s="7" t="s">
        <v>169</v>
      </c>
      <c r="B51" s="8">
        <v>141.9</v>
      </c>
      <c r="C51" s="9">
        <v>106.8</v>
      </c>
    </row>
    <row r="52" spans="1:3" ht="15" customHeight="1" x14ac:dyDescent="0.2">
      <c r="A52" s="7" t="s">
        <v>170</v>
      </c>
      <c r="B52" s="8">
        <v>141.5</v>
      </c>
      <c r="C52" s="9">
        <v>105.6</v>
      </c>
    </row>
    <row r="53" spans="1:3" ht="15" customHeight="1" x14ac:dyDescent="0.2">
      <c r="A53" s="7" t="s">
        <v>171</v>
      </c>
      <c r="B53" s="8">
        <v>140.9</v>
      </c>
      <c r="C53" s="9">
        <v>103.6</v>
      </c>
    </row>
    <row r="54" spans="1:3" ht="15" customHeight="1" x14ac:dyDescent="0.2">
      <c r="A54" s="7" t="s">
        <v>172</v>
      </c>
      <c r="B54" s="8">
        <v>140.5</v>
      </c>
      <c r="C54" s="9">
        <v>102.8</v>
      </c>
    </row>
    <row r="55" spans="1:3" ht="15" customHeight="1" x14ac:dyDescent="0.2">
      <c r="A55" s="7" t="s">
        <v>173</v>
      </c>
      <c r="B55" s="8">
        <v>141.5</v>
      </c>
      <c r="C55" s="9">
        <v>105.9</v>
      </c>
    </row>
    <row r="56" spans="1:3" ht="15" customHeight="1" x14ac:dyDescent="0.2">
      <c r="A56" s="7" t="s">
        <v>174</v>
      </c>
      <c r="B56" s="8">
        <v>141.4</v>
      </c>
      <c r="C56" s="9">
        <v>104.8</v>
      </c>
    </row>
    <row r="57" spans="1:3" ht="15" customHeight="1" x14ac:dyDescent="0.2">
      <c r="A57" s="7" t="s">
        <v>175</v>
      </c>
      <c r="B57" s="8">
        <v>139.30000000000001</v>
      </c>
      <c r="C57" s="9">
        <v>103.9</v>
      </c>
    </row>
    <row r="58" spans="1:3" ht="15" customHeight="1" x14ac:dyDescent="0.2">
      <c r="A58" s="7" t="s">
        <v>176</v>
      </c>
      <c r="B58" s="8">
        <v>137.30000000000001</v>
      </c>
      <c r="C58" s="9">
        <v>103.1</v>
      </c>
    </row>
    <row r="59" spans="1:3" ht="15" customHeight="1" x14ac:dyDescent="0.2">
      <c r="A59" s="7" t="s">
        <v>177</v>
      </c>
      <c r="B59" s="8">
        <v>136.6</v>
      </c>
      <c r="C59" s="9">
        <v>103.2</v>
      </c>
    </row>
    <row r="60" spans="1:3" ht="15" customHeight="1" x14ac:dyDescent="0.2">
      <c r="A60" s="7" t="s">
        <v>178</v>
      </c>
      <c r="B60" s="8">
        <v>135.19999999999999</v>
      </c>
      <c r="C60" s="9">
        <v>102.3</v>
      </c>
    </row>
    <row r="61" spans="1:3" ht="15" customHeight="1" x14ac:dyDescent="0.2">
      <c r="A61" s="7" t="s">
        <v>179</v>
      </c>
      <c r="B61" s="8">
        <v>131.4</v>
      </c>
      <c r="C61" s="9">
        <v>102</v>
      </c>
    </row>
    <row r="62" spans="1:3" ht="15" customHeight="1" x14ac:dyDescent="0.2">
      <c r="A62" s="7" t="s">
        <v>180</v>
      </c>
      <c r="B62" s="8">
        <v>127.9</v>
      </c>
      <c r="C62" s="9">
        <v>101.6</v>
      </c>
    </row>
    <row r="63" spans="1:3" ht="15" customHeight="1" x14ac:dyDescent="0.2">
      <c r="A63" s="7" t="s">
        <v>181</v>
      </c>
      <c r="B63" s="8">
        <v>122.5</v>
      </c>
      <c r="C63" s="9">
        <v>100.2</v>
      </c>
    </row>
    <row r="64" spans="1:3" ht="15" customHeight="1" x14ac:dyDescent="0.2">
      <c r="A64" s="7" t="s">
        <v>182</v>
      </c>
      <c r="B64" s="8">
        <v>123.3</v>
      </c>
      <c r="C64" s="9">
        <v>100.6</v>
      </c>
    </row>
    <row r="65" spans="1:3" ht="15" customHeight="1" x14ac:dyDescent="0.2">
      <c r="A65" s="7" t="s">
        <v>183</v>
      </c>
      <c r="B65" s="8">
        <v>118.7</v>
      </c>
      <c r="C65" s="9">
        <v>97.9</v>
      </c>
    </row>
    <row r="66" spans="1:3" ht="15" customHeight="1" x14ac:dyDescent="0.2">
      <c r="A66" s="7" t="s">
        <v>184</v>
      </c>
      <c r="B66" s="8">
        <v>116.6</v>
      </c>
      <c r="C66" s="9">
        <v>96.5</v>
      </c>
    </row>
    <row r="67" spans="1:3" ht="15" customHeight="1" x14ac:dyDescent="0.2">
      <c r="A67" s="7" t="s">
        <v>185</v>
      </c>
      <c r="B67" s="8">
        <v>110.1</v>
      </c>
      <c r="C67" s="9">
        <v>95</v>
      </c>
    </row>
    <row r="68" spans="1:3" ht="15" customHeight="1" x14ac:dyDescent="0.2">
      <c r="A68" s="7" t="s">
        <v>186</v>
      </c>
      <c r="B68" s="8">
        <v>113.6</v>
      </c>
      <c r="C68" s="9">
        <v>98.8</v>
      </c>
    </row>
    <row r="69" spans="1:3" ht="15" customHeight="1" x14ac:dyDescent="0.2">
      <c r="A69" s="7" t="s">
        <v>187</v>
      </c>
      <c r="B69" s="8">
        <v>114.5</v>
      </c>
      <c r="C69" s="9">
        <v>97.6</v>
      </c>
    </row>
    <row r="70" spans="1:3" ht="15" customHeight="1" x14ac:dyDescent="0.2">
      <c r="A70" s="7" t="s">
        <v>188</v>
      </c>
      <c r="B70" s="8">
        <v>112.8</v>
      </c>
      <c r="C70" s="9">
        <v>97.5</v>
      </c>
    </row>
    <row r="71" spans="1:3" ht="15" customHeight="1" x14ac:dyDescent="0.2">
      <c r="A71" s="7" t="s">
        <v>189</v>
      </c>
      <c r="B71" s="8">
        <v>112.3</v>
      </c>
      <c r="C71" s="9">
        <v>104.8</v>
      </c>
    </row>
    <row r="72" spans="1:3" ht="15" customHeight="1" x14ac:dyDescent="0.2">
      <c r="A72" s="7" t="s">
        <v>190</v>
      </c>
      <c r="B72" s="8">
        <v>110.6</v>
      </c>
      <c r="C72" s="9">
        <v>95.2</v>
      </c>
    </row>
    <row r="73" spans="1:3" ht="15" customHeight="1" x14ac:dyDescent="0.2">
      <c r="A73" s="7" t="s">
        <v>191</v>
      </c>
      <c r="B73" s="8">
        <v>110.4</v>
      </c>
      <c r="C73" s="9">
        <v>95.3</v>
      </c>
    </row>
    <row r="74" spans="1:3" ht="15" customHeight="1" x14ac:dyDescent="0.2">
      <c r="A74" s="7" t="s">
        <v>192</v>
      </c>
      <c r="B74" s="8">
        <v>108.2</v>
      </c>
      <c r="C74" s="9">
        <v>96</v>
      </c>
    </row>
    <row r="75" spans="1:3" ht="15" customHeight="1" x14ac:dyDescent="0.2">
      <c r="A75" s="7" t="s">
        <v>193</v>
      </c>
      <c r="B75" s="8">
        <v>106.9</v>
      </c>
      <c r="C75" s="9">
        <v>96.8</v>
      </c>
    </row>
    <row r="76" spans="1:3" ht="15" customHeight="1" x14ac:dyDescent="0.2">
      <c r="A76" s="7" t="s">
        <v>194</v>
      </c>
      <c r="B76" s="8">
        <v>104.5</v>
      </c>
      <c r="C76" s="9">
        <v>95.8</v>
      </c>
    </row>
    <row r="77" spans="1:3" ht="15" customHeight="1" x14ac:dyDescent="0.2">
      <c r="A77" s="7" t="s">
        <v>195</v>
      </c>
      <c r="B77" s="8">
        <v>100.4</v>
      </c>
      <c r="C77" s="9">
        <v>90.1</v>
      </c>
    </row>
    <row r="78" spans="1:3" ht="15" customHeight="1" x14ac:dyDescent="0.2">
      <c r="A78" s="7" t="s">
        <v>196</v>
      </c>
      <c r="B78" s="8">
        <v>102.5</v>
      </c>
      <c r="C78" s="9">
        <v>96.1</v>
      </c>
    </row>
    <row r="79" spans="1:3" ht="15" customHeight="1" x14ac:dyDescent="0.2">
      <c r="A79" s="7" t="s">
        <v>197</v>
      </c>
      <c r="B79" s="8">
        <v>100.7</v>
      </c>
      <c r="C79" s="9">
        <v>97</v>
      </c>
    </row>
    <row r="80" spans="1:3" ht="15" customHeight="1" x14ac:dyDescent="0.2">
      <c r="A80" s="7" t="s">
        <v>198</v>
      </c>
      <c r="B80" s="8">
        <v>100.1</v>
      </c>
      <c r="C80" s="9">
        <v>96.1</v>
      </c>
    </row>
    <row r="81" spans="1:3" ht="15" customHeight="1" x14ac:dyDescent="0.2">
      <c r="A81" s="7" t="s">
        <v>199</v>
      </c>
      <c r="B81" s="8">
        <v>97.7</v>
      </c>
      <c r="C81" s="9">
        <v>96.2</v>
      </c>
    </row>
    <row r="82" spans="1:3" ht="15" customHeight="1" x14ac:dyDescent="0.2">
      <c r="A82" s="7" t="s">
        <v>200</v>
      </c>
      <c r="B82" s="8">
        <v>97.5</v>
      </c>
      <c r="C82" s="9">
        <v>97.3</v>
      </c>
    </row>
    <row r="83" spans="1:3" ht="15" customHeight="1" x14ac:dyDescent="0.2">
      <c r="A83" s="7" t="s">
        <v>201</v>
      </c>
      <c r="B83" s="8">
        <v>98.2</v>
      </c>
      <c r="C83" s="9">
        <v>95.3</v>
      </c>
    </row>
    <row r="84" spans="1:3" ht="15" customHeight="1" x14ac:dyDescent="0.2">
      <c r="A84" s="7" t="s">
        <v>202</v>
      </c>
      <c r="B84" s="8">
        <v>97.2</v>
      </c>
      <c r="C84" s="9">
        <v>95.9</v>
      </c>
    </row>
    <row r="85" spans="1:3" ht="15" customHeight="1" x14ac:dyDescent="0.2">
      <c r="A85" s="7" t="s">
        <v>203</v>
      </c>
      <c r="B85" s="8">
        <v>98.1</v>
      </c>
      <c r="C85" s="9">
        <v>95.7</v>
      </c>
    </row>
    <row r="86" spans="1:3" ht="15" customHeight="1" x14ac:dyDescent="0.2">
      <c r="A86" s="7" t="s">
        <v>204</v>
      </c>
      <c r="B86" s="8">
        <v>97.5</v>
      </c>
      <c r="C86" s="9">
        <v>96.1</v>
      </c>
    </row>
    <row r="87" spans="1:3" ht="15" customHeight="1" x14ac:dyDescent="0.2">
      <c r="A87" s="7" t="s">
        <v>205</v>
      </c>
      <c r="B87" s="8">
        <v>94.7</v>
      </c>
      <c r="C87" s="9">
        <v>94</v>
      </c>
    </row>
    <row r="88" spans="1:3" ht="15" customHeight="1" x14ac:dyDescent="0.2">
      <c r="A88" s="7" t="s">
        <v>206</v>
      </c>
      <c r="B88" s="8">
        <v>95.6</v>
      </c>
      <c r="C88" s="9">
        <v>96.5</v>
      </c>
    </row>
    <row r="89" spans="1:3" ht="15" customHeight="1" x14ac:dyDescent="0.2">
      <c r="A89" s="7" t="s">
        <v>207</v>
      </c>
      <c r="B89" s="8">
        <v>93.8</v>
      </c>
      <c r="C89" s="9">
        <v>95.2</v>
      </c>
    </row>
    <row r="90" spans="1:3" ht="15" customHeight="1" x14ac:dyDescent="0.2">
      <c r="A90" s="7" t="s">
        <v>208</v>
      </c>
      <c r="B90" s="8">
        <v>91.2</v>
      </c>
      <c r="C90" s="9">
        <v>97.2</v>
      </c>
    </row>
    <row r="91" spans="1:3" ht="15" customHeight="1" x14ac:dyDescent="0.2">
      <c r="A91" s="7" t="s">
        <v>209</v>
      </c>
      <c r="B91" s="8">
        <v>80</v>
      </c>
      <c r="C91" s="9">
        <v>87.7</v>
      </c>
    </row>
    <row r="92" spans="1:3" ht="15" customHeight="1" x14ac:dyDescent="0.2">
      <c r="A92" s="7" t="s">
        <v>210</v>
      </c>
      <c r="B92" s="8">
        <v>89.2</v>
      </c>
      <c r="C92" s="9">
        <v>96.3</v>
      </c>
    </row>
    <row r="93" spans="1:3" ht="15" customHeight="1" x14ac:dyDescent="0.2">
      <c r="A93" s="7" t="s">
        <v>211</v>
      </c>
      <c r="B93" s="8">
        <v>89.2</v>
      </c>
      <c r="C93" s="9">
        <v>94.1</v>
      </c>
    </row>
    <row r="94" spans="1:3" ht="15" customHeight="1" x14ac:dyDescent="0.2">
      <c r="A94" s="7" t="s">
        <v>212</v>
      </c>
      <c r="B94" s="8">
        <v>88.4</v>
      </c>
      <c r="C94" s="9">
        <v>94.8</v>
      </c>
    </row>
    <row r="95" spans="1:3" ht="15" customHeight="1" x14ac:dyDescent="0.2">
      <c r="A95" s="7" t="s">
        <v>213</v>
      </c>
      <c r="B95" s="8">
        <v>87</v>
      </c>
      <c r="C95" s="9">
        <v>94.3</v>
      </c>
    </row>
    <row r="96" spans="1:3" ht="15" customHeight="1" x14ac:dyDescent="0.2">
      <c r="A96" s="7" t="s">
        <v>214</v>
      </c>
      <c r="B96" s="8">
        <v>86.7</v>
      </c>
      <c r="C96" s="9">
        <v>94.1</v>
      </c>
    </row>
    <row r="97" spans="1:3" ht="15" customHeight="1" x14ac:dyDescent="0.2">
      <c r="A97" s="7" t="s">
        <v>215</v>
      </c>
      <c r="B97" s="8">
        <v>85.3</v>
      </c>
      <c r="C97" s="9">
        <v>95.2</v>
      </c>
    </row>
    <row r="98" spans="1:3" ht="15" customHeight="1" x14ac:dyDescent="0.2">
      <c r="A98" s="7" t="s">
        <v>216</v>
      </c>
      <c r="B98" s="8">
        <v>84.3</v>
      </c>
      <c r="C98" s="9">
        <v>93.2</v>
      </c>
    </row>
    <row r="99" spans="1:3" ht="15" customHeight="1" x14ac:dyDescent="0.2">
      <c r="A99" s="7" t="s">
        <v>217</v>
      </c>
      <c r="B99" s="8">
        <v>85.6</v>
      </c>
      <c r="C99" s="9">
        <v>93.7</v>
      </c>
    </row>
    <row r="100" spans="1:3" ht="15" customHeight="1" x14ac:dyDescent="0.2">
      <c r="A100" s="7" t="s">
        <v>218</v>
      </c>
      <c r="B100" s="8">
        <v>84.5</v>
      </c>
      <c r="C100" s="9">
        <v>93.4</v>
      </c>
    </row>
    <row r="101" spans="1:3" ht="15" customHeight="1" x14ac:dyDescent="0.2">
      <c r="A101" s="7" t="s">
        <v>219</v>
      </c>
      <c r="B101" s="8">
        <v>82.2</v>
      </c>
      <c r="C101" s="9">
        <v>91.6</v>
      </c>
    </row>
    <row r="102" spans="1:3" ht="15" customHeight="1" x14ac:dyDescent="0.2">
      <c r="A102" s="7" t="s">
        <v>220</v>
      </c>
      <c r="B102" s="8">
        <v>85.5</v>
      </c>
      <c r="C102" s="9">
        <v>89.2</v>
      </c>
    </row>
    <row r="103" spans="1:3" ht="15" customHeight="1" x14ac:dyDescent="0.2">
      <c r="A103" s="7" t="s">
        <v>221</v>
      </c>
      <c r="B103" s="8">
        <v>86.5</v>
      </c>
      <c r="C103" s="9">
        <v>89.3</v>
      </c>
    </row>
    <row r="104" spans="1:3" ht="15" customHeight="1" x14ac:dyDescent="0.2">
      <c r="A104" s="7" t="s">
        <v>222</v>
      </c>
      <c r="B104" s="8">
        <v>81.8</v>
      </c>
      <c r="C104" s="9">
        <v>87.9</v>
      </c>
    </row>
    <row r="105" spans="1:3" ht="15" customHeight="1" x14ac:dyDescent="0.2">
      <c r="A105" s="7" t="s">
        <v>223</v>
      </c>
      <c r="B105" s="8">
        <v>83.7</v>
      </c>
      <c r="C105" s="9">
        <v>90.8</v>
      </c>
    </row>
    <row r="106" spans="1:3" ht="15" customHeight="1" x14ac:dyDescent="0.2">
      <c r="A106" s="7" t="s">
        <v>224</v>
      </c>
      <c r="B106" s="8">
        <v>83.8</v>
      </c>
      <c r="C106" s="9">
        <v>91.1</v>
      </c>
    </row>
    <row r="107" spans="1:3" ht="15" customHeight="1" x14ac:dyDescent="0.2">
      <c r="A107" s="7" t="s">
        <v>225</v>
      </c>
      <c r="B107" s="8">
        <v>82.4</v>
      </c>
      <c r="C107" s="9">
        <v>92.4</v>
      </c>
    </row>
    <row r="108" spans="1:3" ht="15" customHeight="1" x14ac:dyDescent="0.2">
      <c r="A108" s="7" t="s">
        <v>226</v>
      </c>
      <c r="B108" s="8">
        <v>82.8</v>
      </c>
      <c r="C108" s="9">
        <v>93.4</v>
      </c>
    </row>
    <row r="109" spans="1:3" ht="15" customHeight="1" x14ac:dyDescent="0.2">
      <c r="A109" s="7" t="s">
        <v>227</v>
      </c>
      <c r="B109" s="8">
        <v>80.099999999999994</v>
      </c>
      <c r="C109" s="9">
        <v>93.2</v>
      </c>
    </row>
    <row r="110" spans="1:3" ht="15" customHeight="1" x14ac:dyDescent="0.2">
      <c r="A110" s="7" t="s">
        <v>228</v>
      </c>
      <c r="B110" s="8">
        <v>82.3</v>
      </c>
      <c r="C110" s="9">
        <v>93.2</v>
      </c>
    </row>
    <row r="111" spans="1:3" ht="15" customHeight="1" x14ac:dyDescent="0.2">
      <c r="A111" s="7" t="s">
        <v>229</v>
      </c>
      <c r="B111" s="8">
        <v>81.2</v>
      </c>
      <c r="C111" s="9">
        <v>93.5</v>
      </c>
    </row>
    <row r="112" spans="1:3" ht="15" customHeight="1" x14ac:dyDescent="0.2">
      <c r="A112" s="7" t="s">
        <v>230</v>
      </c>
      <c r="B112" s="8">
        <v>80.8</v>
      </c>
      <c r="C112" s="9">
        <v>92.4</v>
      </c>
    </row>
    <row r="113" spans="1:3" ht="15" customHeight="1" x14ac:dyDescent="0.2">
      <c r="A113" s="7" t="s">
        <v>231</v>
      </c>
      <c r="B113" s="8">
        <v>80.8</v>
      </c>
      <c r="C113" s="9">
        <v>93.3</v>
      </c>
    </row>
    <row r="114" spans="1:3" ht="15" customHeight="1" x14ac:dyDescent="0.2">
      <c r="A114" s="7" t="s">
        <v>232</v>
      </c>
      <c r="B114" s="8">
        <v>76.5</v>
      </c>
      <c r="C114" s="9">
        <v>93.6</v>
      </c>
    </row>
    <row r="115" spans="1:3" ht="15" customHeight="1" x14ac:dyDescent="0.2">
      <c r="A115" s="7" t="s">
        <v>233</v>
      </c>
      <c r="B115" s="8">
        <v>77.099999999999994</v>
      </c>
      <c r="C115" s="9">
        <v>93.5</v>
      </c>
    </row>
    <row r="116" spans="1:3" ht="15" customHeight="1" x14ac:dyDescent="0.2">
      <c r="A116" s="7" t="s">
        <v>234</v>
      </c>
      <c r="B116" s="8">
        <v>77.3</v>
      </c>
      <c r="C116" s="9">
        <v>94.2</v>
      </c>
    </row>
    <row r="117" spans="1:3" ht="15" customHeight="1" x14ac:dyDescent="0.2">
      <c r="A117" s="7" t="s">
        <v>235</v>
      </c>
      <c r="B117" s="8">
        <v>76.2</v>
      </c>
      <c r="C117" s="9">
        <v>93.9</v>
      </c>
    </row>
    <row r="118" spans="1:3" ht="15" customHeight="1" x14ac:dyDescent="0.2">
      <c r="A118" s="7" t="s">
        <v>236</v>
      </c>
      <c r="B118" s="8">
        <v>75.7</v>
      </c>
      <c r="C118" s="9">
        <v>91.7</v>
      </c>
    </row>
    <row r="119" spans="1:3" ht="15" customHeight="1" x14ac:dyDescent="0.2">
      <c r="A119" s="7" t="s">
        <v>237</v>
      </c>
      <c r="B119" s="8">
        <v>75.900000000000006</v>
      </c>
      <c r="C119" s="9">
        <v>92.3</v>
      </c>
    </row>
    <row r="120" spans="1:3" ht="15" customHeight="1" x14ac:dyDescent="0.2">
      <c r="A120" s="7" t="s">
        <v>238</v>
      </c>
      <c r="B120" s="8">
        <v>75.599999999999994</v>
      </c>
      <c r="C120" s="9">
        <v>92.1</v>
      </c>
    </row>
    <row r="121" spans="1:3" ht="15" customHeight="1" x14ac:dyDescent="0.2">
      <c r="A121" s="7" t="s">
        <v>239</v>
      </c>
      <c r="B121" s="8">
        <v>75.400000000000006</v>
      </c>
      <c r="C121" s="9">
        <v>92.5</v>
      </c>
    </row>
    <row r="122" spans="1:3" ht="15" customHeight="1" x14ac:dyDescent="0.2">
      <c r="A122" s="7" t="s">
        <v>240</v>
      </c>
      <c r="B122" s="8">
        <v>76.5</v>
      </c>
      <c r="C122" s="9">
        <v>91.9</v>
      </c>
    </row>
    <row r="123" spans="1:3" ht="15" customHeight="1" x14ac:dyDescent="0.2">
      <c r="A123" s="7" t="s">
        <v>241</v>
      </c>
      <c r="B123" s="8">
        <v>77.3</v>
      </c>
      <c r="C123" s="9">
        <v>93</v>
      </c>
    </row>
    <row r="124" spans="1:3" ht="15" customHeight="1" x14ac:dyDescent="0.2">
      <c r="A124" s="7" t="s">
        <v>242</v>
      </c>
      <c r="B124" s="8">
        <v>76.2</v>
      </c>
      <c r="C124" s="9">
        <v>91.5</v>
      </c>
    </row>
    <row r="125" spans="1:3" ht="15" customHeight="1" x14ac:dyDescent="0.2">
      <c r="A125" s="7" t="s">
        <v>243</v>
      </c>
      <c r="B125" s="8">
        <v>77</v>
      </c>
      <c r="C125" s="9">
        <v>92.4</v>
      </c>
    </row>
    <row r="126" spans="1:3" ht="15" customHeight="1" x14ac:dyDescent="0.2">
      <c r="A126" s="7" t="s">
        <v>244</v>
      </c>
      <c r="B126" s="8">
        <v>76.5</v>
      </c>
      <c r="C126" s="9">
        <v>92.2</v>
      </c>
    </row>
    <row r="127" spans="1:3" ht="15" customHeight="1" x14ac:dyDescent="0.2">
      <c r="A127" s="7" t="s">
        <v>245</v>
      </c>
      <c r="B127" s="8">
        <v>73.400000000000006</v>
      </c>
      <c r="C127" s="9">
        <v>90.7</v>
      </c>
    </row>
    <row r="128" spans="1:3" ht="15" customHeight="1" x14ac:dyDescent="0.2">
      <c r="A128" s="7" t="s">
        <v>246</v>
      </c>
      <c r="B128" s="8">
        <v>76.099999999999994</v>
      </c>
      <c r="C128" s="9">
        <v>92.9</v>
      </c>
    </row>
    <row r="129" spans="1:3" ht="15" customHeight="1" x14ac:dyDescent="0.2">
      <c r="A129" s="7" t="s">
        <v>247</v>
      </c>
      <c r="B129" s="8">
        <v>76.599999999999994</v>
      </c>
      <c r="C129" s="9">
        <v>92.1</v>
      </c>
    </row>
    <row r="130" spans="1:3" ht="15" customHeight="1" x14ac:dyDescent="0.2">
      <c r="A130" s="7" t="s">
        <v>248</v>
      </c>
      <c r="B130" s="8">
        <v>75.900000000000006</v>
      </c>
      <c r="C130" s="9">
        <v>92.3</v>
      </c>
    </row>
    <row r="131" spans="1:3" ht="15" customHeight="1" x14ac:dyDescent="0.2">
      <c r="A131" s="7" t="s">
        <v>249</v>
      </c>
      <c r="B131" s="8">
        <v>75.900000000000006</v>
      </c>
      <c r="C131" s="9">
        <v>92.4</v>
      </c>
    </row>
    <row r="132" spans="1:3" ht="15" customHeight="1" x14ac:dyDescent="0.2">
      <c r="A132" s="7" t="s">
        <v>250</v>
      </c>
      <c r="B132" s="8">
        <v>75.8</v>
      </c>
      <c r="C132" s="9">
        <v>91.5</v>
      </c>
    </row>
    <row r="133" spans="1:3" ht="15" customHeight="1" x14ac:dyDescent="0.2">
      <c r="A133" s="7" t="s">
        <v>251</v>
      </c>
      <c r="B133" s="8">
        <v>76.5</v>
      </c>
      <c r="C133" s="9">
        <v>92</v>
      </c>
    </row>
    <row r="134" spans="1:3" ht="15" customHeight="1" x14ac:dyDescent="0.2">
      <c r="A134" s="7" t="s">
        <v>252</v>
      </c>
      <c r="B134" s="8">
        <v>75.3</v>
      </c>
      <c r="C134" s="9">
        <v>92.3</v>
      </c>
    </row>
    <row r="135" spans="1:3" ht="15" customHeight="1" x14ac:dyDescent="0.2">
      <c r="A135" s="7" t="s">
        <v>253</v>
      </c>
      <c r="B135" s="8">
        <v>74.8</v>
      </c>
      <c r="C135" s="9">
        <v>92.4</v>
      </c>
    </row>
    <row r="136" spans="1:3" ht="15" customHeight="1" x14ac:dyDescent="0.2">
      <c r="A136" s="7" t="s">
        <v>254</v>
      </c>
      <c r="B136" s="8">
        <v>75.900000000000006</v>
      </c>
      <c r="C136" s="9">
        <v>93.4</v>
      </c>
    </row>
    <row r="137" spans="1:3" ht="15" customHeight="1" x14ac:dyDescent="0.2">
      <c r="A137" s="7" t="s">
        <v>255</v>
      </c>
      <c r="B137" s="8">
        <v>75.400000000000006</v>
      </c>
      <c r="C137" s="9">
        <v>93.2</v>
      </c>
    </row>
    <row r="138" spans="1:3" ht="15" customHeight="1" x14ac:dyDescent="0.2">
      <c r="A138" s="7" t="s">
        <v>256</v>
      </c>
      <c r="B138" s="8">
        <v>76.400000000000006</v>
      </c>
      <c r="C138" s="9">
        <v>94</v>
      </c>
    </row>
    <row r="139" spans="1:3" ht="15" customHeight="1" x14ac:dyDescent="0.2">
      <c r="A139" s="7" t="s">
        <v>257</v>
      </c>
      <c r="B139" s="8">
        <v>76.7</v>
      </c>
      <c r="C139" s="9">
        <v>92.7</v>
      </c>
    </row>
    <row r="140" spans="1:3" ht="15" customHeight="1" x14ac:dyDescent="0.2">
      <c r="A140" s="7" t="s">
        <v>258</v>
      </c>
      <c r="B140" s="8">
        <v>76.8</v>
      </c>
      <c r="C140" s="9">
        <v>92.6</v>
      </c>
    </row>
    <row r="141" spans="1:3" ht="15" customHeight="1" x14ac:dyDescent="0.2">
      <c r="A141" s="7" t="s">
        <v>259</v>
      </c>
      <c r="B141" s="8">
        <v>76.2</v>
      </c>
      <c r="C141" s="9">
        <v>93.1</v>
      </c>
    </row>
    <row r="142" spans="1:3" ht="15" customHeight="1" x14ac:dyDescent="0.2">
      <c r="A142" s="7" t="s">
        <v>260</v>
      </c>
      <c r="B142" s="8">
        <v>76.5</v>
      </c>
      <c r="C142" s="9">
        <v>93</v>
      </c>
    </row>
    <row r="143" spans="1:3" ht="15" customHeight="1" x14ac:dyDescent="0.2">
      <c r="A143" s="7" t="s">
        <v>261</v>
      </c>
      <c r="B143" s="8">
        <v>78.5</v>
      </c>
      <c r="C143" s="9">
        <v>93.2</v>
      </c>
    </row>
    <row r="144" spans="1:3" ht="15" customHeight="1" x14ac:dyDescent="0.2">
      <c r="A144" s="7" t="s">
        <v>262</v>
      </c>
      <c r="B144" s="8">
        <v>76.7</v>
      </c>
      <c r="C144" s="9">
        <v>93.9</v>
      </c>
    </row>
    <row r="145" spans="1:3" ht="15" customHeight="1" x14ac:dyDescent="0.2">
      <c r="A145" s="7" t="s">
        <v>263</v>
      </c>
      <c r="B145" s="8">
        <v>76.3</v>
      </c>
      <c r="C145" s="9">
        <v>95</v>
      </c>
    </row>
    <row r="146" spans="1:3" ht="15" customHeight="1" x14ac:dyDescent="0.2">
      <c r="A146" s="7" t="s">
        <v>264</v>
      </c>
      <c r="B146" s="8">
        <v>77.599999999999994</v>
      </c>
      <c r="C146" s="9">
        <v>94.4</v>
      </c>
    </row>
    <row r="147" spans="1:3" ht="15" customHeight="1" x14ac:dyDescent="0.2">
      <c r="A147" s="7" t="s">
        <v>265</v>
      </c>
      <c r="B147" s="8">
        <v>77.5</v>
      </c>
      <c r="C147" s="9">
        <v>94.5</v>
      </c>
    </row>
    <row r="148" spans="1:3" ht="15" customHeight="1" x14ac:dyDescent="0.2">
      <c r="A148" s="7" t="s">
        <v>266</v>
      </c>
      <c r="B148" s="8">
        <v>77.900000000000006</v>
      </c>
      <c r="C148" s="9">
        <v>95.4</v>
      </c>
    </row>
    <row r="149" spans="1:3" ht="15" customHeight="1" x14ac:dyDescent="0.2">
      <c r="A149" s="7" t="s">
        <v>267</v>
      </c>
      <c r="B149" s="8">
        <v>78.599999999999994</v>
      </c>
      <c r="C149" s="9">
        <v>95.7</v>
      </c>
    </row>
    <row r="150" spans="1:3" ht="15" customHeight="1" x14ac:dyDescent="0.2">
      <c r="A150" s="7" t="s">
        <v>268</v>
      </c>
      <c r="B150" s="8">
        <v>72.7</v>
      </c>
      <c r="C150" s="9">
        <v>93.6</v>
      </c>
    </row>
    <row r="151" spans="1:3" ht="15" customHeight="1" x14ac:dyDescent="0.2">
      <c r="A151" s="7" t="s">
        <v>269</v>
      </c>
      <c r="B151" s="8">
        <v>78.5</v>
      </c>
      <c r="C151" s="9">
        <v>96.5</v>
      </c>
    </row>
    <row r="152" spans="1:3" ht="15" customHeight="1" x14ac:dyDescent="0.2">
      <c r="A152" s="7" t="s">
        <v>270</v>
      </c>
      <c r="B152" s="8">
        <v>80</v>
      </c>
      <c r="C152" s="9">
        <v>97.8</v>
      </c>
    </row>
    <row r="153" spans="1:3" ht="15" customHeight="1" x14ac:dyDescent="0.2">
      <c r="A153" s="7" t="s">
        <v>271</v>
      </c>
      <c r="B153" s="8">
        <v>77.7</v>
      </c>
      <c r="C153" s="9">
        <v>97.9</v>
      </c>
    </row>
    <row r="154" spans="1:3" ht="15" customHeight="1" x14ac:dyDescent="0.2">
      <c r="A154" s="7" t="s">
        <v>272</v>
      </c>
      <c r="B154" s="8">
        <v>77.7</v>
      </c>
      <c r="C154" s="9">
        <v>98.5</v>
      </c>
    </row>
    <row r="155" spans="1:3" ht="15" customHeight="1" x14ac:dyDescent="0.2">
      <c r="A155" s="7" t="s">
        <v>273</v>
      </c>
      <c r="B155" s="8">
        <v>77.8</v>
      </c>
      <c r="C155" s="9">
        <v>98.3</v>
      </c>
    </row>
    <row r="156" spans="1:3" ht="15" customHeight="1" x14ac:dyDescent="0.2">
      <c r="A156" s="7" t="s">
        <v>274</v>
      </c>
      <c r="B156" s="8">
        <v>77.599999999999994</v>
      </c>
      <c r="C156" s="9">
        <v>98.5</v>
      </c>
    </row>
    <row r="157" spans="1:3" ht="15" customHeight="1" x14ac:dyDescent="0.2">
      <c r="A157" s="7" t="s">
        <v>275</v>
      </c>
      <c r="B157" s="8">
        <v>78.3</v>
      </c>
      <c r="C157" s="9">
        <v>99.1</v>
      </c>
    </row>
    <row r="158" spans="1:3" ht="15" customHeight="1" x14ac:dyDescent="0.2">
      <c r="A158" s="7" t="s">
        <v>276</v>
      </c>
      <c r="B158" s="8">
        <v>77.599999999999994</v>
      </c>
      <c r="C158" s="9">
        <v>98.4</v>
      </c>
    </row>
    <row r="159" spans="1:3" ht="15" customHeight="1" x14ac:dyDescent="0.2">
      <c r="A159" s="7" t="s">
        <v>277</v>
      </c>
      <c r="B159" s="8">
        <v>78.2</v>
      </c>
      <c r="C159" s="9">
        <v>99.8</v>
      </c>
    </row>
    <row r="160" spans="1:3" ht="15" customHeight="1" x14ac:dyDescent="0.2">
      <c r="A160" s="7" t="s">
        <v>278</v>
      </c>
      <c r="B160" s="8">
        <v>78.599999999999994</v>
      </c>
      <c r="C160" s="9">
        <v>99.8</v>
      </c>
    </row>
    <row r="161" spans="1:3" ht="15" customHeight="1" x14ac:dyDescent="0.2">
      <c r="A161" s="7" t="s">
        <v>279</v>
      </c>
      <c r="B161" s="8">
        <v>80.400000000000006</v>
      </c>
      <c r="C161" s="9">
        <v>100.9</v>
      </c>
    </row>
    <row r="162" spans="1:3" ht="15" customHeight="1" x14ac:dyDescent="0.2">
      <c r="A162" s="7" t="s">
        <v>280</v>
      </c>
      <c r="B162" s="8">
        <v>77.5</v>
      </c>
      <c r="C162" s="9">
        <v>99.1</v>
      </c>
    </row>
    <row r="163" spans="1:3" ht="15" customHeight="1" x14ac:dyDescent="0.2">
      <c r="A163" s="7" t="s">
        <v>281</v>
      </c>
      <c r="B163" s="8">
        <v>75.400000000000006</v>
      </c>
      <c r="C163" s="9">
        <v>96.9</v>
      </c>
    </row>
    <row r="164" spans="1:3" ht="15" customHeight="1" x14ac:dyDescent="0.2">
      <c r="A164" s="7" t="s">
        <v>282</v>
      </c>
      <c r="B164" s="8">
        <v>78.5</v>
      </c>
      <c r="C164" s="9">
        <v>96.1</v>
      </c>
    </row>
    <row r="165" spans="1:3" ht="15" customHeight="1" x14ac:dyDescent="0.2">
      <c r="A165" s="7" t="s">
        <v>283</v>
      </c>
      <c r="B165" s="8">
        <v>80.5</v>
      </c>
      <c r="C165" s="9">
        <v>98.8</v>
      </c>
    </row>
    <row r="166" spans="1:3" ht="15" customHeight="1" x14ac:dyDescent="0.2">
      <c r="A166" s="7" t="s">
        <v>284</v>
      </c>
      <c r="B166" s="8">
        <v>81.5</v>
      </c>
      <c r="C166" s="9">
        <v>98.9</v>
      </c>
    </row>
    <row r="167" spans="1:3" ht="15" customHeight="1" x14ac:dyDescent="0.2">
      <c r="A167" s="7" t="s">
        <v>285</v>
      </c>
      <c r="B167" s="8">
        <v>80.8</v>
      </c>
      <c r="C167" s="9">
        <v>100.3</v>
      </c>
    </row>
    <row r="168" spans="1:3" ht="15" customHeight="1" x14ac:dyDescent="0.2">
      <c r="A168" s="7" t="s">
        <v>286</v>
      </c>
      <c r="B168" s="8">
        <v>82.2</v>
      </c>
      <c r="C168" s="9">
        <v>100.5</v>
      </c>
    </row>
    <row r="169" spans="1:3" ht="15" customHeight="1" x14ac:dyDescent="0.2">
      <c r="A169" s="7" t="s">
        <v>287</v>
      </c>
      <c r="B169" s="8">
        <v>83.2</v>
      </c>
      <c r="C169" s="9">
        <v>100.9</v>
      </c>
    </row>
    <row r="170" spans="1:3" ht="15" customHeight="1" x14ac:dyDescent="0.2">
      <c r="A170" s="7" t="s">
        <v>288</v>
      </c>
      <c r="B170" s="8">
        <v>82.8</v>
      </c>
      <c r="C170" s="9">
        <v>101.5</v>
      </c>
    </row>
    <row r="171" spans="1:3" ht="15" customHeight="1" x14ac:dyDescent="0.2">
      <c r="A171" s="7" t="s">
        <v>289</v>
      </c>
      <c r="B171" s="8">
        <v>83.9</v>
      </c>
      <c r="C171" s="9">
        <v>100.8</v>
      </c>
    </row>
    <row r="172" spans="1:3" ht="15" customHeight="1" x14ac:dyDescent="0.2">
      <c r="A172" s="7" t="s">
        <v>290</v>
      </c>
      <c r="B172" s="8">
        <v>84.1</v>
      </c>
      <c r="C172" s="9">
        <v>101.1</v>
      </c>
    </row>
    <row r="173" spans="1:3" ht="15" customHeight="1" x14ac:dyDescent="0.2">
      <c r="A173" s="7" t="s">
        <v>291</v>
      </c>
      <c r="B173" s="8">
        <v>83.9</v>
      </c>
      <c r="C173" s="9">
        <v>102.7</v>
      </c>
    </row>
    <row r="174" spans="1:3" ht="15" customHeight="1" x14ac:dyDescent="0.2">
      <c r="A174" s="7" t="s">
        <v>292</v>
      </c>
      <c r="B174" s="8">
        <v>86.4</v>
      </c>
      <c r="C174" s="9">
        <v>99.7</v>
      </c>
    </row>
    <row r="175" spans="1:3" ht="15" customHeight="1" x14ac:dyDescent="0.2">
      <c r="A175" s="7" t="s">
        <v>293</v>
      </c>
      <c r="B175" s="8">
        <v>86.5</v>
      </c>
      <c r="C175" s="9">
        <v>102.9</v>
      </c>
    </row>
    <row r="176" spans="1:3" ht="15" customHeight="1" x14ac:dyDescent="0.2">
      <c r="A176" s="7" t="s">
        <v>294</v>
      </c>
      <c r="B176" s="8">
        <v>87.6</v>
      </c>
      <c r="C176" s="9">
        <v>103.1</v>
      </c>
    </row>
    <row r="177" spans="1:3" ht="15" customHeight="1" x14ac:dyDescent="0.2">
      <c r="A177" s="7" t="s">
        <v>295</v>
      </c>
      <c r="B177" s="8">
        <v>87.2</v>
      </c>
      <c r="C177" s="9">
        <v>102.8</v>
      </c>
    </row>
    <row r="178" spans="1:3" ht="15" customHeight="1" x14ac:dyDescent="0.2">
      <c r="A178" s="7" t="s">
        <v>296</v>
      </c>
      <c r="B178" s="8">
        <v>87.6</v>
      </c>
      <c r="C178" s="9">
        <v>102</v>
      </c>
    </row>
    <row r="179" spans="1:3" ht="15" customHeight="1" x14ac:dyDescent="0.2">
      <c r="A179" s="7" t="s">
        <v>297</v>
      </c>
      <c r="B179" s="8">
        <v>85.8</v>
      </c>
      <c r="C179" s="9">
        <v>102.1</v>
      </c>
    </row>
    <row r="180" spans="1:3" ht="15" customHeight="1" x14ac:dyDescent="0.2">
      <c r="A180" s="7" t="s">
        <v>298</v>
      </c>
      <c r="B180" s="8">
        <v>87.4</v>
      </c>
      <c r="C180" s="9">
        <v>102.4</v>
      </c>
    </row>
    <row r="181" spans="1:3" ht="15" customHeight="1" x14ac:dyDescent="0.2">
      <c r="A181" s="7" t="s">
        <v>299</v>
      </c>
      <c r="B181" s="8">
        <v>86.9</v>
      </c>
      <c r="C181" s="9">
        <v>102.1</v>
      </c>
    </row>
    <row r="182" spans="1:3" ht="15" customHeight="1" x14ac:dyDescent="0.2">
      <c r="A182" s="7" t="s">
        <v>300</v>
      </c>
      <c r="B182" s="8">
        <v>89.8</v>
      </c>
      <c r="C182" s="9">
        <v>102.7</v>
      </c>
    </row>
    <row r="183" spans="1:3" ht="15" customHeight="1" x14ac:dyDescent="0.2">
      <c r="A183" s="7" t="s">
        <v>301</v>
      </c>
      <c r="B183" s="8">
        <v>89.7</v>
      </c>
      <c r="C183" s="9">
        <v>101.8</v>
      </c>
    </row>
    <row r="184" spans="1:3" ht="15" customHeight="1" x14ac:dyDescent="0.2">
      <c r="A184" s="7" t="s">
        <v>302</v>
      </c>
      <c r="B184" s="8">
        <v>90.4</v>
      </c>
      <c r="C184" s="9">
        <v>102</v>
      </c>
    </row>
    <row r="185" spans="1:3" ht="15" customHeight="1" x14ac:dyDescent="0.2">
      <c r="A185" s="7" t="s">
        <v>303</v>
      </c>
      <c r="B185" s="8">
        <v>91.4</v>
      </c>
      <c r="C185" s="9">
        <v>101.5</v>
      </c>
    </row>
    <row r="186" spans="1:3" ht="15" customHeight="1" x14ac:dyDescent="0.2">
      <c r="A186" s="7" t="s">
        <v>304</v>
      </c>
      <c r="B186" s="8">
        <v>92.9</v>
      </c>
      <c r="C186" s="9">
        <v>104.1</v>
      </c>
    </row>
    <row r="187" spans="1:3" ht="15" customHeight="1" x14ac:dyDescent="0.2">
      <c r="A187" s="7" t="s">
        <v>305</v>
      </c>
      <c r="B187" s="8">
        <v>92.9</v>
      </c>
      <c r="C187" s="9">
        <v>103.3</v>
      </c>
    </row>
    <row r="188" spans="1:3" ht="15" customHeight="1" x14ac:dyDescent="0.2">
      <c r="A188" s="7" t="s">
        <v>306</v>
      </c>
      <c r="B188" s="8">
        <v>86.9</v>
      </c>
      <c r="C188" s="9">
        <v>89</v>
      </c>
    </row>
    <row r="189" spans="1:3" ht="15" customHeight="1" x14ac:dyDescent="0.2">
      <c r="A189" s="7" t="s">
        <v>307</v>
      </c>
      <c r="B189" s="8">
        <v>83.3</v>
      </c>
      <c r="C189" s="9">
        <v>75.599999999999994</v>
      </c>
    </row>
    <row r="190" spans="1:3" ht="15" customHeight="1" x14ac:dyDescent="0.2">
      <c r="A190" s="7" t="s">
        <v>308</v>
      </c>
      <c r="B190" s="8">
        <v>87.1</v>
      </c>
      <c r="C190" s="9">
        <v>91.6</v>
      </c>
    </row>
    <row r="191" spans="1:3" ht="15" customHeight="1" x14ac:dyDescent="0.2">
      <c r="A191" s="7" t="s">
        <v>309</v>
      </c>
      <c r="B191" s="8">
        <v>90.9</v>
      </c>
      <c r="C191" s="9">
        <v>97.2</v>
      </c>
    </row>
    <row r="192" spans="1:3" ht="15" customHeight="1" x14ac:dyDescent="0.2">
      <c r="A192" s="7" t="s">
        <v>310</v>
      </c>
      <c r="B192" s="8">
        <v>91.7</v>
      </c>
      <c r="C192" s="9">
        <v>97.9</v>
      </c>
    </row>
    <row r="193" spans="1:3" ht="15" customHeight="1" x14ac:dyDescent="0.2">
      <c r="A193" s="7" t="s">
        <v>311</v>
      </c>
      <c r="B193" s="8">
        <v>93</v>
      </c>
      <c r="C193" s="9">
        <v>100.6</v>
      </c>
    </row>
    <row r="194" spans="1:3" ht="15" customHeight="1" x14ac:dyDescent="0.2">
      <c r="A194" s="7" t="s">
        <v>312</v>
      </c>
      <c r="B194" s="8">
        <v>92.7</v>
      </c>
      <c r="C194" s="9">
        <v>99.2</v>
      </c>
    </row>
    <row r="195" spans="1:3" ht="15" customHeight="1" x14ac:dyDescent="0.2">
      <c r="A195" s="7" t="s">
        <v>313</v>
      </c>
      <c r="B195" s="8">
        <v>94.3</v>
      </c>
      <c r="C195" s="9">
        <v>98.8</v>
      </c>
    </row>
    <row r="196" spans="1:3" ht="15" customHeight="1" x14ac:dyDescent="0.2">
      <c r="A196" s="7" t="s">
        <v>314</v>
      </c>
      <c r="B196" s="8">
        <v>94.6</v>
      </c>
      <c r="C196" s="9">
        <v>99.9</v>
      </c>
    </row>
    <row r="197" spans="1:3" ht="15" customHeight="1" x14ac:dyDescent="0.2">
      <c r="A197" s="7" t="s">
        <v>315</v>
      </c>
      <c r="B197" s="8">
        <v>95.5</v>
      </c>
      <c r="C197" s="9">
        <v>101.3</v>
      </c>
    </row>
    <row r="198" spans="1:3" ht="15" customHeight="1" x14ac:dyDescent="0.2">
      <c r="A198" s="7" t="s">
        <v>316</v>
      </c>
      <c r="B198" s="8">
        <v>97</v>
      </c>
      <c r="C198" s="9">
        <v>98.3</v>
      </c>
    </row>
    <row r="199" spans="1:3" ht="15" customHeight="1" x14ac:dyDescent="0.2">
      <c r="A199" s="7" t="s">
        <v>317</v>
      </c>
      <c r="B199" s="8">
        <v>98.1</v>
      </c>
      <c r="C199" s="9">
        <v>95.7</v>
      </c>
    </row>
    <row r="200" spans="1:3" ht="15" customHeight="1" x14ac:dyDescent="0.2">
      <c r="A200" s="7" t="s">
        <v>318</v>
      </c>
      <c r="B200" s="8">
        <v>99.8</v>
      </c>
      <c r="C200" s="9">
        <v>99.9</v>
      </c>
    </row>
    <row r="201" spans="1:3" ht="15" customHeight="1" x14ac:dyDescent="0.2">
      <c r="A201" s="7" t="s">
        <v>319</v>
      </c>
      <c r="B201" s="8">
        <v>99.6</v>
      </c>
      <c r="C201" s="9">
        <v>100.2</v>
      </c>
    </row>
    <row r="202" spans="1:3" ht="15" customHeight="1" x14ac:dyDescent="0.2">
      <c r="A202" s="7" t="s">
        <v>320</v>
      </c>
      <c r="B202" s="8">
        <v>100.2</v>
      </c>
      <c r="C202" s="9">
        <v>100.6</v>
      </c>
    </row>
    <row r="203" spans="1:3" ht="15" customHeight="1" x14ac:dyDescent="0.2">
      <c r="A203" s="7" t="s">
        <v>321</v>
      </c>
      <c r="B203" s="8">
        <v>99.9</v>
      </c>
      <c r="C203" s="9">
        <v>100.8</v>
      </c>
    </row>
    <row r="204" spans="1:3" ht="15" customHeight="1" x14ac:dyDescent="0.2">
      <c r="A204" s="7" t="s">
        <v>322</v>
      </c>
      <c r="B204" s="8">
        <v>98</v>
      </c>
      <c r="C204" s="9">
        <v>100.6</v>
      </c>
    </row>
    <row r="205" spans="1:3" ht="15" customHeight="1" x14ac:dyDescent="0.2">
      <c r="A205" s="7" t="s">
        <v>323</v>
      </c>
      <c r="B205" s="8">
        <v>100</v>
      </c>
      <c r="C205" s="9">
        <v>99.3</v>
      </c>
    </row>
    <row r="206" spans="1:3" ht="15" customHeight="1" x14ac:dyDescent="0.2">
      <c r="A206" s="7" t="s">
        <v>324</v>
      </c>
      <c r="B206" s="8">
        <v>100.9</v>
      </c>
      <c r="C206" s="9">
        <v>101</v>
      </c>
    </row>
    <row r="207" spans="1:3" ht="15" customHeight="1" x14ac:dyDescent="0.2">
      <c r="A207" s="7" t="s">
        <v>325</v>
      </c>
      <c r="B207" s="8">
        <v>100.1</v>
      </c>
      <c r="C207" s="9">
        <v>101.4</v>
      </c>
    </row>
    <row r="208" spans="1:3" ht="15" customHeight="1" x14ac:dyDescent="0.2">
      <c r="A208" s="7" t="s">
        <v>326</v>
      </c>
      <c r="B208" s="8">
        <v>100.1</v>
      </c>
      <c r="C208" s="9">
        <v>101.6</v>
      </c>
    </row>
    <row r="209" spans="1:3" ht="15" customHeight="1" x14ac:dyDescent="0.2">
      <c r="A209" s="7" t="s">
        <v>327</v>
      </c>
      <c r="B209" s="8">
        <v>100.6</v>
      </c>
      <c r="C209" s="9">
        <v>100.5</v>
      </c>
    </row>
    <row r="210" spans="1:3" ht="15" customHeight="1" x14ac:dyDescent="0.2">
      <c r="A210" s="7" t="s">
        <v>328</v>
      </c>
      <c r="B210" s="8">
        <v>102.2</v>
      </c>
      <c r="C210" s="9">
        <v>103</v>
      </c>
    </row>
    <row r="211" spans="1:3" ht="15" customHeight="1" x14ac:dyDescent="0.2">
      <c r="A211" s="7" t="s">
        <v>329</v>
      </c>
      <c r="B211" s="8">
        <v>102.4</v>
      </c>
      <c r="C211" s="9">
        <v>103.4</v>
      </c>
    </row>
    <row r="212" spans="1:3" ht="15" customHeight="1" x14ac:dyDescent="0.2">
      <c r="A212" s="7" t="s">
        <v>330</v>
      </c>
      <c r="B212" s="8">
        <v>102.6</v>
      </c>
      <c r="C212" s="9">
        <v>103.7</v>
      </c>
    </row>
    <row r="213" spans="1:3" ht="15" customHeight="1" x14ac:dyDescent="0.2">
      <c r="A213" s="7" t="s">
        <v>331</v>
      </c>
      <c r="B213" s="8">
        <v>103.8</v>
      </c>
      <c r="C213" s="9">
        <v>102.4</v>
      </c>
    </row>
    <row r="214" spans="1:3" ht="15" customHeight="1" x14ac:dyDescent="0.2">
      <c r="A214" s="7" t="s">
        <v>332</v>
      </c>
      <c r="B214" s="8">
        <v>103.2</v>
      </c>
      <c r="C214" s="9">
        <v>103.1</v>
      </c>
    </row>
    <row r="215" spans="1:3" ht="15" customHeight="1" x14ac:dyDescent="0.2">
      <c r="A215" s="7" t="s">
        <v>333</v>
      </c>
      <c r="B215" s="8">
        <v>104.3</v>
      </c>
      <c r="C215" s="9">
        <v>102.5</v>
      </c>
    </row>
    <row r="216" spans="1:3" ht="15" customHeight="1" x14ac:dyDescent="0.2">
      <c r="A216" s="7" t="s">
        <v>334</v>
      </c>
      <c r="B216" s="8">
        <v>103.1</v>
      </c>
      <c r="C216" s="9">
        <v>101.7</v>
      </c>
    </row>
    <row r="217" spans="1:3" ht="15" customHeight="1" x14ac:dyDescent="0.2">
      <c r="A217" s="7" t="s">
        <v>335</v>
      </c>
      <c r="B217" s="8">
        <v>104.5</v>
      </c>
      <c r="C217" s="9">
        <v>102.2</v>
      </c>
    </row>
    <row r="218" spans="1:3" ht="15" customHeight="1" x14ac:dyDescent="0.2">
      <c r="A218" s="7" t="s">
        <v>336</v>
      </c>
      <c r="B218" s="8">
        <v>104.8</v>
      </c>
      <c r="C218" s="9">
        <v>101.8</v>
      </c>
    </row>
    <row r="219" spans="1:3" ht="15" customHeight="1" x14ac:dyDescent="0.2">
      <c r="A219" s="7" t="s">
        <v>337</v>
      </c>
      <c r="B219" s="8">
        <v>105.4</v>
      </c>
      <c r="C219" s="9">
        <v>102.7</v>
      </c>
    </row>
    <row r="220" spans="1:3" ht="15" customHeight="1" x14ac:dyDescent="0.2">
      <c r="A220" s="7" t="s">
        <v>338</v>
      </c>
      <c r="B220" s="8">
        <v>106.7</v>
      </c>
      <c r="C220" s="9">
        <v>103.1</v>
      </c>
    </row>
    <row r="221" spans="1:3" ht="15" customHeight="1" x14ac:dyDescent="0.2">
      <c r="A221" s="7" t="s">
        <v>339</v>
      </c>
      <c r="B221" s="8">
        <v>106.2</v>
      </c>
      <c r="C221" s="9">
        <v>100.9</v>
      </c>
    </row>
    <row r="222" spans="1:3" ht="15" customHeight="1" x14ac:dyDescent="0.2">
      <c r="A222" s="7" t="s">
        <v>340</v>
      </c>
      <c r="B222" s="8">
        <v>105.4</v>
      </c>
      <c r="C222" s="9">
        <v>104</v>
      </c>
    </row>
    <row r="223" spans="1:3" ht="15" customHeight="1" x14ac:dyDescent="0.2">
      <c r="A223" s="7" t="s">
        <v>341</v>
      </c>
      <c r="B223" s="8">
        <v>106.3</v>
      </c>
      <c r="C223" s="9">
        <v>105.4</v>
      </c>
    </row>
    <row r="224" spans="1:3" ht="15" customHeight="1" x14ac:dyDescent="0.2">
      <c r="A224" s="7" t="s">
        <v>342</v>
      </c>
      <c r="B224" s="8">
        <v>106.8</v>
      </c>
      <c r="C224" s="9">
        <v>104.2</v>
      </c>
    </row>
    <row r="225" spans="1:3" ht="15" customHeight="1" x14ac:dyDescent="0.2">
      <c r="A225" s="7" t="s">
        <v>343</v>
      </c>
      <c r="B225" s="8">
        <v>106</v>
      </c>
      <c r="C225" s="9">
        <v>103.7</v>
      </c>
    </row>
    <row r="226" spans="1:3" ht="15" customHeight="1" x14ac:dyDescent="0.2">
      <c r="A226" s="7" t="s">
        <v>344</v>
      </c>
      <c r="B226" s="8">
        <v>108.1</v>
      </c>
      <c r="C226" s="9">
        <v>104.8</v>
      </c>
    </row>
    <row r="227" spans="1:3" ht="15" customHeight="1" x14ac:dyDescent="0.2">
      <c r="A227" s="7" t="s">
        <v>345</v>
      </c>
      <c r="B227" s="8">
        <v>109.1</v>
      </c>
      <c r="C227" s="9">
        <v>104.4</v>
      </c>
    </row>
    <row r="228" spans="1:3" ht="15" customHeight="1" x14ac:dyDescent="0.2">
      <c r="A228" s="7" t="s">
        <v>346</v>
      </c>
      <c r="B228" s="8">
        <v>109.6</v>
      </c>
      <c r="C228" s="9">
        <v>105</v>
      </c>
    </row>
    <row r="229" spans="1:3" ht="15" customHeight="1" x14ac:dyDescent="0.2">
      <c r="A229" s="7" t="s">
        <v>347</v>
      </c>
      <c r="B229" s="8">
        <v>111</v>
      </c>
      <c r="C229" s="9">
        <v>104.2</v>
      </c>
    </row>
    <row r="230" spans="1:3" ht="15" customHeight="1" x14ac:dyDescent="0.2">
      <c r="A230" s="7" t="s">
        <v>348</v>
      </c>
      <c r="B230" s="8">
        <v>110</v>
      </c>
      <c r="C230" s="9">
        <v>104.8</v>
      </c>
    </row>
    <row r="231" spans="1:3" ht="15" customHeight="1" x14ac:dyDescent="0.2">
      <c r="A231" s="7" t="s">
        <v>349</v>
      </c>
      <c r="B231" s="8">
        <v>113.1</v>
      </c>
      <c r="C231" s="9">
        <v>104.2</v>
      </c>
    </row>
    <row r="232" spans="1:3" ht="15" customHeight="1" x14ac:dyDescent="0.2">
      <c r="A232" s="7" t="s">
        <v>350</v>
      </c>
      <c r="B232" s="8">
        <v>114.6</v>
      </c>
      <c r="C232" s="9">
        <v>103.7</v>
      </c>
    </row>
    <row r="233" spans="1:3" ht="15" customHeight="1" x14ac:dyDescent="0.2">
      <c r="A233" s="7" t="s">
        <v>351</v>
      </c>
      <c r="B233" s="8">
        <v>116.6</v>
      </c>
      <c r="C233" s="9">
        <v>104.7</v>
      </c>
    </row>
    <row r="234" spans="1:3" ht="15" customHeight="1" x14ac:dyDescent="0.2">
      <c r="A234" s="7" t="s">
        <v>352</v>
      </c>
      <c r="B234" s="8">
        <v>118.7</v>
      </c>
      <c r="C234" s="9">
        <v>103.2</v>
      </c>
    </row>
    <row r="235" spans="1:3" ht="15" customHeight="1" x14ac:dyDescent="0.2">
      <c r="A235" s="7" t="s">
        <v>353</v>
      </c>
      <c r="B235" s="8">
        <v>121.8</v>
      </c>
      <c r="C235" s="9">
        <v>103.8</v>
      </c>
    </row>
    <row r="236" spans="1:3" ht="15" customHeight="1" x14ac:dyDescent="0.2">
      <c r="A236" s="7" t="s">
        <v>354</v>
      </c>
      <c r="B236" s="8">
        <v>120.5</v>
      </c>
      <c r="C236" s="9">
        <v>102.8</v>
      </c>
    </row>
    <row r="237" spans="1:3" ht="15" customHeight="1" x14ac:dyDescent="0.2">
      <c r="A237" s="7" t="s">
        <v>355</v>
      </c>
      <c r="B237" s="8">
        <v>122.2</v>
      </c>
      <c r="C237" s="9">
        <v>102.5</v>
      </c>
    </row>
    <row r="238" spans="1:3" ht="15" customHeight="1" x14ac:dyDescent="0.2">
      <c r="A238" s="7" t="s">
        <v>356</v>
      </c>
      <c r="B238" s="8">
        <v>123.3</v>
      </c>
      <c r="C238" s="9">
        <v>101.9</v>
      </c>
    </row>
    <row r="239" spans="1:3" ht="15" customHeight="1" x14ac:dyDescent="0.2">
      <c r="A239" s="7" t="s">
        <v>357</v>
      </c>
      <c r="B239" s="8">
        <v>123.6</v>
      </c>
      <c r="C239" s="9">
        <v>102.4</v>
      </c>
    </row>
    <row r="240" spans="1:3" ht="15" customHeight="1" x14ac:dyDescent="0.2">
      <c r="A240" s="7" t="s">
        <v>358</v>
      </c>
      <c r="B240" s="8">
        <v>126.6</v>
      </c>
      <c r="C240" s="9">
        <v>101.9</v>
      </c>
    </row>
    <row r="241" spans="1:3" ht="15" customHeight="1" x14ac:dyDescent="0.2">
      <c r="A241" s="7" t="s">
        <v>359</v>
      </c>
      <c r="B241" s="8">
        <v>125.9</v>
      </c>
      <c r="C241" s="9">
        <v>102.5</v>
      </c>
    </row>
    <row r="242" spans="1:3" ht="15" customHeight="1" x14ac:dyDescent="0.2">
      <c r="A242" s="7" t="s">
        <v>360</v>
      </c>
      <c r="B242" s="8">
        <v>126.3</v>
      </c>
      <c r="C242" s="9">
        <v>102</v>
      </c>
    </row>
    <row r="243" spans="1:3" ht="15" customHeight="1" x14ac:dyDescent="0.2">
      <c r="A243" s="7" t="s">
        <v>361</v>
      </c>
      <c r="B243" s="8">
        <v>127.3</v>
      </c>
      <c r="C243" s="9">
        <v>101.5</v>
      </c>
    </row>
    <row r="244" spans="1:3" ht="15" customHeight="1" x14ac:dyDescent="0.2">
      <c r="A244" s="7" t="s">
        <v>362</v>
      </c>
      <c r="B244" s="8">
        <v>127.2</v>
      </c>
      <c r="C244" s="9">
        <v>103.3</v>
      </c>
    </row>
    <row r="245" spans="1:3" ht="15" customHeight="1" x14ac:dyDescent="0.2">
      <c r="A245" s="7" t="s">
        <v>363</v>
      </c>
      <c r="B245" s="8">
        <v>128.5</v>
      </c>
      <c r="C245" s="9">
        <v>103.2</v>
      </c>
    </row>
    <row r="246" spans="1:3" ht="15" customHeight="1" x14ac:dyDescent="0.2">
      <c r="A246" s="7" t="s">
        <v>364</v>
      </c>
      <c r="B246" s="8">
        <v>132.5</v>
      </c>
      <c r="C246" s="9">
        <v>106.7</v>
      </c>
    </row>
    <row r="247" spans="1:3" ht="15" customHeight="1" x14ac:dyDescent="0.2">
      <c r="A247" s="7" t="s">
        <v>365</v>
      </c>
      <c r="B247" s="8">
        <v>131.1</v>
      </c>
      <c r="C247" s="9">
        <v>105.5</v>
      </c>
    </row>
    <row r="248" spans="1:3" ht="15" customHeight="1" x14ac:dyDescent="0.2">
      <c r="A248" s="7" t="s">
        <v>366</v>
      </c>
      <c r="B248" s="8">
        <v>131.5</v>
      </c>
      <c r="C248" s="9">
        <v>104.5</v>
      </c>
    </row>
    <row r="249" spans="1:3" ht="15" customHeight="1" x14ac:dyDescent="0.2">
      <c r="A249" s="7" t="s">
        <v>367</v>
      </c>
      <c r="B249" s="8">
        <v>132.6</v>
      </c>
      <c r="C249" s="9">
        <v>104.7</v>
      </c>
    </row>
    <row r="250" spans="1:3" ht="15" customHeight="1" x14ac:dyDescent="0.2">
      <c r="A250" s="7" t="s">
        <v>368</v>
      </c>
      <c r="B250" s="8">
        <v>132.9</v>
      </c>
      <c r="C250" s="9">
        <v>104.2</v>
      </c>
    </row>
    <row r="251" spans="1:3" ht="15" customHeight="1" x14ac:dyDescent="0.2">
      <c r="A251" s="7" t="s">
        <v>369</v>
      </c>
      <c r="B251" s="8">
        <v>133.6</v>
      </c>
      <c r="C251" s="9">
        <v>104.4</v>
      </c>
    </row>
    <row r="252" spans="1:3" ht="15" customHeight="1" x14ac:dyDescent="0.2">
      <c r="A252" s="7" t="s">
        <v>370</v>
      </c>
      <c r="B252" s="8">
        <v>134.4</v>
      </c>
      <c r="C252" s="9">
        <v>105.5</v>
      </c>
    </row>
    <row r="253" spans="1:3" ht="15" customHeight="1" x14ac:dyDescent="0.2">
      <c r="A253" s="7" t="s">
        <v>371</v>
      </c>
      <c r="B253" s="8">
        <v>134.6</v>
      </c>
      <c r="C253" s="9">
        <v>104.4</v>
      </c>
    </row>
    <row r="254" spans="1:3" ht="15" customHeight="1" x14ac:dyDescent="0.2">
      <c r="A254" s="7" t="s">
        <v>372</v>
      </c>
      <c r="B254" s="8">
        <v>135.6</v>
      </c>
      <c r="C254" s="9">
        <v>104.3</v>
      </c>
    </row>
    <row r="255" spans="1:3" ht="15" customHeight="1" x14ac:dyDescent="0.2">
      <c r="A255" s="7" t="s">
        <v>373</v>
      </c>
      <c r="B255" s="8">
        <v>135.9</v>
      </c>
      <c r="C255" s="9">
        <v>105.3</v>
      </c>
    </row>
    <row r="256" spans="1:3" ht="15" customHeight="1" x14ac:dyDescent="0.2">
      <c r="A256" s="7" t="s">
        <v>374</v>
      </c>
      <c r="B256" s="8">
        <v>136.1</v>
      </c>
      <c r="C256" s="9">
        <v>104.2</v>
      </c>
    </row>
    <row r="257" spans="1:3" ht="15" customHeight="1" x14ac:dyDescent="0.2">
      <c r="A257" s="7" t="s">
        <v>375</v>
      </c>
      <c r="B257" s="8">
        <v>137.69999999999999</v>
      </c>
      <c r="C257" s="9">
        <v>104.8</v>
      </c>
    </row>
    <row r="258" spans="1:3" ht="15" customHeight="1" x14ac:dyDescent="0.2">
      <c r="A258" s="7" t="s">
        <v>376</v>
      </c>
      <c r="B258" s="8">
        <v>134</v>
      </c>
      <c r="C258" s="9">
        <v>103</v>
      </c>
    </row>
    <row r="259" spans="1:3" ht="15" customHeight="1" x14ac:dyDescent="0.2">
      <c r="A259" s="7" t="s">
        <v>377</v>
      </c>
      <c r="B259" s="8">
        <v>136.1</v>
      </c>
      <c r="C259" s="9">
        <v>102.8</v>
      </c>
    </row>
    <row r="260" spans="1:3" ht="15" customHeight="1" x14ac:dyDescent="0.2">
      <c r="A260" s="7" t="s">
        <v>378</v>
      </c>
      <c r="B260" s="8">
        <v>137.30000000000001</v>
      </c>
      <c r="C260" s="9">
        <v>105</v>
      </c>
    </row>
    <row r="261" spans="1:3" ht="15" customHeight="1" x14ac:dyDescent="0.2">
      <c r="A261" s="7" t="s">
        <v>379</v>
      </c>
      <c r="B261" s="8">
        <v>137.1</v>
      </c>
      <c r="C261" s="9">
        <v>105.8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2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3.5" customWidth="1"/>
    <col min="2" max="2" width="10.5" customWidth="1"/>
    <col min="3" max="3" width="13.83203125" customWidth="1"/>
    <col min="4" max="4" width="19.83203125" customWidth="1"/>
    <col min="5" max="5" width="19.5" customWidth="1"/>
    <col min="6" max="6" width="19.83203125" customWidth="1"/>
    <col min="32" max="32" width="9.1640625" customWidth="1"/>
  </cols>
  <sheetData>
    <row r="1" spans="1:5" ht="15.75" customHeight="1" x14ac:dyDescent="0.2">
      <c r="A1" s="33" t="s">
        <v>1515</v>
      </c>
    </row>
    <row r="2" spans="1:5" ht="15" customHeight="1" x14ac:dyDescent="0.2">
      <c r="A2" s="34" t="s">
        <v>1516</v>
      </c>
    </row>
    <row r="3" spans="1:5" ht="15" customHeight="1" x14ac:dyDescent="0.2">
      <c r="A3" s="35" t="s">
        <v>1517</v>
      </c>
    </row>
    <row r="6" spans="1:5" ht="15" customHeight="1" x14ac:dyDescent="0.2"/>
    <row r="7" spans="1:5" ht="15" customHeight="1" x14ac:dyDescent="0.2"/>
    <row r="8" spans="1:5" ht="15" customHeight="1" x14ac:dyDescent="0.2"/>
    <row r="9" spans="1:5" ht="15" customHeight="1" x14ac:dyDescent="0.2"/>
    <row r="10" spans="1:5" ht="15" customHeight="1" x14ac:dyDescent="0.2">
      <c r="C10" t="s">
        <v>1518</v>
      </c>
      <c r="D10" t="s">
        <v>1519</v>
      </c>
      <c r="E10" t="s">
        <v>1520</v>
      </c>
    </row>
    <row r="11" spans="1:5" ht="15" customHeight="1" x14ac:dyDescent="0.2">
      <c r="B11" t="s">
        <v>21</v>
      </c>
      <c r="C11" s="41">
        <v>5767</v>
      </c>
      <c r="D11" s="42">
        <v>6.7896583390237603E-2</v>
      </c>
      <c r="E11" s="41">
        <v>84938</v>
      </c>
    </row>
    <row r="12" spans="1:5" ht="15" customHeight="1" x14ac:dyDescent="0.2">
      <c r="B12" t="s">
        <v>22</v>
      </c>
      <c r="C12" s="41">
        <v>5900</v>
      </c>
      <c r="D12" s="42">
        <v>7.3955225751460296E-2</v>
      </c>
      <c r="E12" s="41">
        <v>79778</v>
      </c>
    </row>
    <row r="13" spans="1:5" ht="15" customHeight="1" x14ac:dyDescent="0.2">
      <c r="B13" t="s">
        <v>23</v>
      </c>
      <c r="C13" s="41">
        <v>7093</v>
      </c>
      <c r="D13" s="42">
        <v>6.5124777347264795E-2</v>
      </c>
      <c r="E13" s="41">
        <v>108914</v>
      </c>
    </row>
    <row r="14" spans="1:5" ht="15" customHeight="1" x14ac:dyDescent="0.2">
      <c r="B14" t="s">
        <v>24</v>
      </c>
      <c r="C14" s="41">
        <v>7188</v>
      </c>
      <c r="D14" s="42">
        <v>6.6461401902859804E-2</v>
      </c>
      <c r="E14" s="41">
        <v>108153</v>
      </c>
    </row>
    <row r="15" spans="1:5" ht="15" customHeight="1" x14ac:dyDescent="0.2">
      <c r="B15" t="s">
        <v>25</v>
      </c>
      <c r="C15" s="41">
        <v>6266</v>
      </c>
      <c r="D15" s="42">
        <v>6.0965761488241801E-2</v>
      </c>
      <c r="E15" s="41">
        <v>102779</v>
      </c>
    </row>
    <row r="16" spans="1:5" ht="15" customHeight="1" x14ac:dyDescent="0.2">
      <c r="B16" t="s">
        <v>26</v>
      </c>
      <c r="C16" s="41">
        <v>9577</v>
      </c>
      <c r="D16" s="42">
        <v>7.7301821762678496E-2</v>
      </c>
      <c r="E16" s="41">
        <v>123891</v>
      </c>
    </row>
    <row r="17" spans="2:5" ht="15" customHeight="1" x14ac:dyDescent="0.2">
      <c r="B17" t="s">
        <v>27</v>
      </c>
      <c r="C17" s="41">
        <v>13344</v>
      </c>
      <c r="D17" s="42">
        <v>9.7127800503690298E-2</v>
      </c>
      <c r="E17" s="41">
        <v>137386</v>
      </c>
    </row>
    <row r="18" spans="2:5" ht="15" customHeight="1" x14ac:dyDescent="0.2">
      <c r="B18" t="s">
        <v>28</v>
      </c>
      <c r="C18" s="41">
        <v>12279</v>
      </c>
      <c r="D18" s="42">
        <v>8.9315459088297106E-2</v>
      </c>
      <c r="E18" s="41">
        <v>137479</v>
      </c>
    </row>
    <row r="19" spans="2:5" ht="15" customHeight="1" x14ac:dyDescent="0.2">
      <c r="B19" t="s">
        <v>29</v>
      </c>
      <c r="C19" s="41">
        <v>11659</v>
      </c>
      <c r="D19" s="42">
        <v>8.6168923313427501E-2</v>
      </c>
      <c r="E19" s="41">
        <v>135304</v>
      </c>
    </row>
    <row r="20" spans="2:5" ht="15" customHeight="1" x14ac:dyDescent="0.2">
      <c r="B20" t="s">
        <v>643</v>
      </c>
      <c r="C20" s="41">
        <v>9159</v>
      </c>
      <c r="D20" s="42">
        <v>7.7753724691200801E-2</v>
      </c>
      <c r="E20" s="41">
        <v>117795</v>
      </c>
    </row>
    <row r="21" spans="2:5" ht="15" customHeight="1" x14ac:dyDescent="0.2">
      <c r="B21" t="s">
        <v>646</v>
      </c>
      <c r="C21" s="41">
        <v>1670</v>
      </c>
      <c r="D21" s="42">
        <v>7.1233577887732505E-2</v>
      </c>
      <c r="E21" s="41">
        <v>23444</v>
      </c>
    </row>
    <row r="22" spans="2:5" ht="15" customHeight="1" x14ac:dyDescent="0.2">
      <c r="B22" t="s">
        <v>1521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H49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28.83203125" customWidth="1"/>
    <col min="3" max="3" width="8.33203125" customWidth="1"/>
  </cols>
  <sheetData>
    <row r="1" spans="1:34" ht="15" customHeight="1" x14ac:dyDescent="0.2">
      <c r="A1" s="33" t="s">
        <v>1522</v>
      </c>
    </row>
    <row r="2" spans="1:34" ht="15" customHeight="1" x14ac:dyDescent="0.2">
      <c r="A2" s="34" t="s">
        <v>1523</v>
      </c>
    </row>
    <row r="3" spans="1:34" ht="15" customHeight="1" x14ac:dyDescent="0.2">
      <c r="A3" s="35" t="s">
        <v>1524</v>
      </c>
    </row>
    <row r="4" spans="1:34" ht="15" customHeight="1" x14ac:dyDescent="0.2"/>
    <row r="5" spans="1:34" ht="15" customHeight="1" x14ac:dyDescent="0.2">
      <c r="A5" t="s">
        <v>1525</v>
      </c>
    </row>
    <row r="6" spans="1:34" ht="15" customHeight="1" x14ac:dyDescent="0.2">
      <c r="A6" s="36" t="s">
        <v>1526</v>
      </c>
    </row>
    <row r="7" spans="1:34" ht="15" customHeight="1" x14ac:dyDescent="0.2">
      <c r="A7" t="s">
        <v>1527</v>
      </c>
      <c r="AG7" s="38">
        <v>0.66093116145041197</v>
      </c>
    </row>
    <row r="8" spans="1:34" ht="15" customHeight="1" x14ac:dyDescent="0.2">
      <c r="A8" s="37" t="s">
        <v>633</v>
      </c>
    </row>
    <row r="9" spans="1:34" ht="15" customHeight="1" x14ac:dyDescent="0.2">
      <c r="A9" s="37" t="s">
        <v>635</v>
      </c>
    </row>
    <row r="10" spans="1:34" ht="15" customHeight="1" x14ac:dyDescent="0.2">
      <c r="B10" t="s">
        <v>1528</v>
      </c>
    </row>
    <row r="11" spans="1:34" ht="15" customHeight="1" x14ac:dyDescent="0.2">
      <c r="B11" t="s">
        <v>1529</v>
      </c>
    </row>
    <row r="12" spans="1:34" ht="15" customHeight="1" x14ac:dyDescent="0.2">
      <c r="A12" s="90"/>
      <c r="B12" s="90"/>
      <c r="C12" t="s">
        <v>15</v>
      </c>
      <c r="E12" t="s">
        <v>16</v>
      </c>
      <c r="G12" t="s">
        <v>17</v>
      </c>
      <c r="I12" t="s">
        <v>18</v>
      </c>
      <c r="K12" t="s">
        <v>19</v>
      </c>
      <c r="M12" t="s">
        <v>20</v>
      </c>
      <c r="O12" t="s">
        <v>21</v>
      </c>
      <c r="Q12" t="s">
        <v>22</v>
      </c>
      <c r="S12" t="s">
        <v>23</v>
      </c>
      <c r="U12" t="s">
        <v>24</v>
      </c>
      <c r="W12" t="s">
        <v>25</v>
      </c>
      <c r="Y12" t="s">
        <v>26</v>
      </c>
      <c r="AA12" t="s">
        <v>27</v>
      </c>
      <c r="AC12" t="s">
        <v>28</v>
      </c>
      <c r="AE12" t="s">
        <v>29</v>
      </c>
      <c r="AG12" s="90" t="s">
        <v>643</v>
      </c>
      <c r="AH12" s="90"/>
    </row>
    <row r="13" spans="1:34" ht="15" customHeight="1" x14ac:dyDescent="0.2">
      <c r="A13" s="90"/>
      <c r="B13" s="90"/>
      <c r="C13" t="s">
        <v>1530</v>
      </c>
      <c r="D13" t="s">
        <v>1531</v>
      </c>
      <c r="E13" t="s">
        <v>1530</v>
      </c>
      <c r="F13" t="s">
        <v>1531</v>
      </c>
      <c r="G13" t="s">
        <v>1530</v>
      </c>
      <c r="H13" t="s">
        <v>1531</v>
      </c>
      <c r="I13" t="s">
        <v>1530</v>
      </c>
      <c r="J13" t="s">
        <v>1531</v>
      </c>
      <c r="K13" t="s">
        <v>1530</v>
      </c>
      <c r="L13" t="s">
        <v>1531</v>
      </c>
      <c r="M13" t="s">
        <v>1530</v>
      </c>
      <c r="N13" t="s">
        <v>1531</v>
      </c>
      <c r="O13" t="s">
        <v>1530</v>
      </c>
      <c r="P13" t="s">
        <v>1531</v>
      </c>
      <c r="Q13" t="s">
        <v>1530</v>
      </c>
      <c r="R13" t="s">
        <v>1531</v>
      </c>
      <c r="S13" t="s">
        <v>1530</v>
      </c>
      <c r="T13" t="s">
        <v>1531</v>
      </c>
      <c r="U13" t="s">
        <v>1530</v>
      </c>
      <c r="V13" t="s">
        <v>1531</v>
      </c>
      <c r="W13" t="s">
        <v>1530</v>
      </c>
      <c r="X13" t="s">
        <v>1531</v>
      </c>
      <c r="Y13" t="s">
        <v>1530</v>
      </c>
      <c r="Z13" t="s">
        <v>1531</v>
      </c>
      <c r="AA13" t="s">
        <v>1530</v>
      </c>
      <c r="AB13" t="s">
        <v>1531</v>
      </c>
      <c r="AC13" t="s">
        <v>1530</v>
      </c>
      <c r="AD13" t="s">
        <v>1531</v>
      </c>
      <c r="AE13" t="s">
        <v>1530</v>
      </c>
      <c r="AF13" t="s">
        <v>1531</v>
      </c>
      <c r="AG13" t="s">
        <v>1530</v>
      </c>
      <c r="AH13" t="s">
        <v>1531</v>
      </c>
    </row>
    <row r="14" spans="1:34" ht="15" customHeight="1" x14ac:dyDescent="0.2">
      <c r="A14" t="s">
        <v>641</v>
      </c>
      <c r="B14" t="s">
        <v>1532</v>
      </c>
      <c r="C14" s="41">
        <v>1436.06078704625</v>
      </c>
      <c r="D14" s="41">
        <v>1474.6831242949099</v>
      </c>
      <c r="E14" s="41">
        <v>1603.4242484571</v>
      </c>
      <c r="F14" s="41">
        <v>1529.8958125954</v>
      </c>
      <c r="G14" s="41">
        <v>1580.59592540978</v>
      </c>
      <c r="H14" s="41">
        <v>1475.7449067622299</v>
      </c>
      <c r="I14" s="41">
        <v>1404.2073130267399</v>
      </c>
      <c r="J14" s="41">
        <v>1362.9305196098001</v>
      </c>
      <c r="K14" s="41">
        <v>1364.3904705023599</v>
      </c>
      <c r="L14" s="41">
        <v>1419.7358816112601</v>
      </c>
      <c r="M14" s="41">
        <v>1518.2162054549101</v>
      </c>
      <c r="N14" s="41">
        <v>1359.61244939943</v>
      </c>
      <c r="O14" s="41">
        <v>1350.9854668524799</v>
      </c>
      <c r="P14" s="41">
        <v>1313.82308049638</v>
      </c>
      <c r="Q14" s="41">
        <v>1372.0883933903999</v>
      </c>
      <c r="R14" s="41">
        <v>1467.91426106576</v>
      </c>
      <c r="S14" s="41">
        <v>1437.2552923219901</v>
      </c>
      <c r="T14" s="41">
        <v>1590.81558165771</v>
      </c>
      <c r="U14" s="41">
        <v>1611.5203397703899</v>
      </c>
      <c r="V14" s="41">
        <v>1658.1060455239201</v>
      </c>
      <c r="W14" s="41">
        <v>1702.0372951091599</v>
      </c>
      <c r="X14" s="41">
        <v>1678.01446678612</v>
      </c>
      <c r="Y14" s="41">
        <v>1776.49479062977</v>
      </c>
      <c r="Z14" s="41">
        <v>1863.16278452452</v>
      </c>
      <c r="AA14" s="41">
        <v>2131.2628575220701</v>
      </c>
      <c r="AB14" s="41">
        <v>2237.3083814453498</v>
      </c>
      <c r="AC14" s="41">
        <v>2219</v>
      </c>
      <c r="AD14" s="41">
        <v>2278</v>
      </c>
      <c r="AE14" s="41">
        <v>2377</v>
      </c>
      <c r="AF14" s="41">
        <v>2615</v>
      </c>
      <c r="AG14" s="41">
        <v>2754</v>
      </c>
      <c r="AH14" s="41">
        <v>2861</v>
      </c>
    </row>
    <row r="15" spans="1:34" ht="15" customHeight="1" x14ac:dyDescent="0.2">
      <c r="A15" t="s">
        <v>1533</v>
      </c>
      <c r="B15" t="s">
        <v>1533</v>
      </c>
      <c r="C15" s="41">
        <v>1609.13132921893</v>
      </c>
      <c r="D15" s="41">
        <v>1657.17698586502</v>
      </c>
      <c r="E15" s="41">
        <v>1672.57283164112</v>
      </c>
      <c r="F15" s="41">
        <v>1615.50202402283</v>
      </c>
      <c r="G15" s="41">
        <v>1659.6987192249001</v>
      </c>
      <c r="H15" s="41">
        <v>1666.0694140288001</v>
      </c>
      <c r="I15" s="41">
        <v>1509.4565000995401</v>
      </c>
      <c r="J15" s="41">
        <v>1436.9898467051601</v>
      </c>
      <c r="K15" s="41">
        <v>1582.4540447275899</v>
      </c>
      <c r="L15" s="41">
        <v>1590.28469042405</v>
      </c>
      <c r="M15" s="41">
        <v>1652.1335191452699</v>
      </c>
      <c r="N15" s="41">
        <v>1508.9256088658799</v>
      </c>
      <c r="O15" s="41">
        <v>1484.37188930918</v>
      </c>
      <c r="P15" s="41">
        <v>1317.4065963235801</v>
      </c>
      <c r="Q15" s="41">
        <v>1547.0170548808801</v>
      </c>
      <c r="R15" s="41">
        <v>1644.4355962572199</v>
      </c>
      <c r="S15" s="41">
        <v>1645.36465591612</v>
      </c>
      <c r="T15" s="41">
        <v>1720.6184882872101</v>
      </c>
      <c r="U15" s="41">
        <v>1645.7628243413601</v>
      </c>
      <c r="V15" s="41">
        <v>1757.1172606012301</v>
      </c>
      <c r="W15" s="41">
        <v>1897.8034375207401</v>
      </c>
      <c r="X15" s="41">
        <v>1831.9729245470801</v>
      </c>
      <c r="Y15" s="41">
        <v>1874.97511447342</v>
      </c>
      <c r="Z15" s="41">
        <v>2030.9244143606099</v>
      </c>
      <c r="AA15" s="41">
        <v>2454.3101732032701</v>
      </c>
      <c r="AB15" s="41">
        <v>2732.7626252571499</v>
      </c>
      <c r="AC15" s="41">
        <v>2623</v>
      </c>
      <c r="AD15" s="41">
        <v>2762</v>
      </c>
      <c r="AE15" s="41">
        <v>2830</v>
      </c>
      <c r="AF15" s="41">
        <v>2992</v>
      </c>
      <c r="AG15" s="41">
        <v>2958</v>
      </c>
      <c r="AH15" s="41">
        <v>3428</v>
      </c>
    </row>
    <row r="16" spans="1:34" ht="15" customHeight="1" x14ac:dyDescent="0.2">
      <c r="A16" t="s">
        <v>1534</v>
      </c>
      <c r="B16" t="s">
        <v>1535</v>
      </c>
      <c r="C16" s="41">
        <v>1281.96960647687</v>
      </c>
      <c r="D16" s="41">
        <v>1269.09549406065</v>
      </c>
      <c r="E16" s="41">
        <v>1507.0674895480799</v>
      </c>
      <c r="F16" s="41">
        <v>1384.6970601897899</v>
      </c>
      <c r="G16" s="41">
        <v>1446.6786117194199</v>
      </c>
      <c r="H16" s="41">
        <v>1262.0611852146801</v>
      </c>
      <c r="I16" s="41">
        <v>1256.0886588360199</v>
      </c>
      <c r="J16" s="41">
        <v>1261.92846240627</v>
      </c>
      <c r="K16" s="41">
        <v>1193.3107704559</v>
      </c>
      <c r="L16" s="41">
        <v>1261.2648483641899</v>
      </c>
      <c r="M16" s="41">
        <v>1370.49571968943</v>
      </c>
      <c r="N16" s="41">
        <v>1226.49147255956</v>
      </c>
      <c r="O16" s="41">
        <v>1242.41820956932</v>
      </c>
      <c r="P16" s="41">
        <v>1308.6468909682101</v>
      </c>
      <c r="Q16" s="41">
        <v>1262.8575220651701</v>
      </c>
      <c r="R16" s="41">
        <v>1305.7269891830899</v>
      </c>
      <c r="S16" s="41">
        <v>1298.69268033712</v>
      </c>
      <c r="T16" s="41">
        <v>1441.7678678080799</v>
      </c>
      <c r="U16" s="41">
        <v>1560.1566129139301</v>
      </c>
      <c r="V16" s="41">
        <v>1554.9804233857601</v>
      </c>
      <c r="W16" s="41">
        <v>1494.8569911739301</v>
      </c>
      <c r="X16" s="41">
        <v>1478.5320857389299</v>
      </c>
      <c r="Y16" s="41">
        <v>1638.72851549539</v>
      </c>
      <c r="Z16" s="41">
        <v>1694.47209502953</v>
      </c>
      <c r="AA16" s="41">
        <v>1745.96854469441</v>
      </c>
      <c r="AB16" s="41">
        <v>1946.3799854004901</v>
      </c>
      <c r="AC16" s="41">
        <v>1916</v>
      </c>
      <c r="AD16" s="41">
        <v>1966</v>
      </c>
      <c r="AE16" s="41">
        <v>2059</v>
      </c>
      <c r="AF16" s="41">
        <v>2346</v>
      </c>
      <c r="AG16" s="41">
        <v>2511</v>
      </c>
      <c r="AH16" s="41">
        <v>2624</v>
      </c>
    </row>
    <row r="17" spans="1:34" ht="15" customHeight="1" x14ac:dyDescent="0.2">
      <c r="A17" t="s">
        <v>1536</v>
      </c>
      <c r="B17" t="s">
        <v>1537</v>
      </c>
    </row>
    <row r="18" spans="1:34" ht="15" customHeight="1" x14ac:dyDescent="0.2">
      <c r="A18" t="s">
        <v>1538</v>
      </c>
      <c r="B18" t="s">
        <v>1539</v>
      </c>
    </row>
    <row r="19" spans="1:34" ht="15" customHeight="1" x14ac:dyDescent="0.2">
      <c r="A19" t="s">
        <v>641</v>
      </c>
      <c r="B19" t="s">
        <v>1532</v>
      </c>
      <c r="C19" s="41">
        <v>1541.44269692747</v>
      </c>
      <c r="D19" s="41">
        <v>1569.97810073661</v>
      </c>
      <c r="E19" s="41">
        <v>1614.3075187470999</v>
      </c>
      <c r="F19" s="41">
        <v>1532.8157143805199</v>
      </c>
      <c r="G19" s="41">
        <v>1583.64855000332</v>
      </c>
      <c r="H19" s="41">
        <v>1531.7539319131999</v>
      </c>
      <c r="I19" s="41">
        <v>1424.24845709735</v>
      </c>
      <c r="J19" s="41">
        <v>1405.40181830248</v>
      </c>
      <c r="K19" s="41">
        <v>1467.11792421528</v>
      </c>
      <c r="L19" s="41">
        <v>1490.4771384962501</v>
      </c>
      <c r="M19" s="41">
        <v>1536.9301214413699</v>
      </c>
      <c r="N19" s="41">
        <v>1489.01718760369</v>
      </c>
      <c r="O19" s="41">
        <v>1444.4223239763801</v>
      </c>
      <c r="P19" s="41">
        <v>1485.96456301015</v>
      </c>
      <c r="Q19" s="41">
        <v>1463.1362399628399</v>
      </c>
      <c r="R19" s="41">
        <v>1486.0972858185701</v>
      </c>
      <c r="S19" s="41">
        <v>1499.9004578936899</v>
      </c>
      <c r="T19" s="41">
        <v>1620.41276793417</v>
      </c>
      <c r="U19" s="41">
        <v>1642.4447541310001</v>
      </c>
      <c r="V19" s="41">
        <v>1680.5362001460001</v>
      </c>
      <c r="W19" s="41">
        <v>1717.3004180768501</v>
      </c>
      <c r="X19" s="41">
        <v>1700.5773442166001</v>
      </c>
      <c r="Y19" s="41">
        <v>1798.39405401818</v>
      </c>
      <c r="Z19" s="41">
        <v>1875.3732828986699</v>
      </c>
      <c r="AA19" s="41">
        <v>2177.9812860840102</v>
      </c>
      <c r="AB19" s="41">
        <v>2286.1503749419298</v>
      </c>
      <c r="AC19" s="41">
        <v>2326</v>
      </c>
      <c r="AD19" s="41">
        <v>2359</v>
      </c>
      <c r="AE19" s="41">
        <v>2473</v>
      </c>
      <c r="AF19" s="41">
        <v>2652</v>
      </c>
      <c r="AG19" s="41">
        <v>2766</v>
      </c>
      <c r="AH19" s="41">
        <v>2885</v>
      </c>
    </row>
    <row r="20" spans="1:34" ht="15" customHeight="1" x14ac:dyDescent="0.2">
      <c r="A20" t="s">
        <v>1533</v>
      </c>
      <c r="B20" t="s">
        <v>1533</v>
      </c>
      <c r="C20" s="41">
        <v>1743.7122569513599</v>
      </c>
      <c r="D20" s="41">
        <v>1666.8657508792901</v>
      </c>
      <c r="E20" s="41">
        <v>1678.54535801978</v>
      </c>
      <c r="F20" s="41">
        <v>1616.4310836817299</v>
      </c>
      <c r="G20" s="41">
        <v>1659.6987192249001</v>
      </c>
      <c r="H20" s="41">
        <v>1666.0694140288001</v>
      </c>
      <c r="I20" s="41">
        <v>1509.4565000995401</v>
      </c>
      <c r="J20" s="41">
        <v>1436.9898467051601</v>
      </c>
      <c r="K20" s="41">
        <v>1582.4540447275899</v>
      </c>
      <c r="L20" s="41">
        <v>1590.28469042405</v>
      </c>
      <c r="M20" s="41">
        <v>1652.1335191452699</v>
      </c>
      <c r="N20" s="41">
        <v>1597.31899927003</v>
      </c>
      <c r="O20" s="41">
        <v>1510.38555975845</v>
      </c>
      <c r="P20" s="41">
        <v>1523.25967217466</v>
      </c>
      <c r="Q20" s="41">
        <v>1562.1474550401499</v>
      </c>
      <c r="R20" s="41">
        <v>1648.15183489283</v>
      </c>
      <c r="S20" s="41">
        <v>1649.6117857853901</v>
      </c>
      <c r="T20" s="41">
        <v>1736.14705687172</v>
      </c>
      <c r="U20" s="41">
        <v>1688.8977370761199</v>
      </c>
      <c r="V20" s="41">
        <v>1777.55657309709</v>
      </c>
      <c r="W20" s="41">
        <v>1909.74849027805</v>
      </c>
      <c r="X20" s="41">
        <v>1874.70966885659</v>
      </c>
      <c r="Y20" s="41">
        <v>1907.3594797265901</v>
      </c>
      <c r="Z20" s="41">
        <v>2055.0799654920702</v>
      </c>
      <c r="AA20" s="41">
        <v>2463.3353241754598</v>
      </c>
      <c r="AB20" s="41">
        <v>2741.7877762293501</v>
      </c>
      <c r="AC20" s="41">
        <v>2633</v>
      </c>
      <c r="AD20" s="41">
        <v>2762</v>
      </c>
      <c r="AE20" s="41">
        <v>2835</v>
      </c>
      <c r="AF20" s="41">
        <v>2998</v>
      </c>
      <c r="AG20" s="41">
        <v>2964</v>
      </c>
      <c r="AH20" s="41">
        <v>3436</v>
      </c>
    </row>
    <row r="21" spans="1:34" ht="15" customHeight="1" x14ac:dyDescent="0.2">
      <c r="A21" t="s">
        <v>1534</v>
      </c>
      <c r="B21" t="s">
        <v>1535</v>
      </c>
      <c r="C21" s="41">
        <v>1353.24175459553</v>
      </c>
      <c r="D21" s="41">
        <v>1412.9670183821099</v>
      </c>
      <c r="E21" s="41">
        <v>1523.5251177914899</v>
      </c>
      <c r="F21" s="41">
        <v>1390.00597252638</v>
      </c>
      <c r="G21" s="41">
        <v>1453.31475214016</v>
      </c>
      <c r="H21" s="41">
        <v>1339.83675094565</v>
      </c>
      <c r="I21" s="41">
        <v>1290.0656977901699</v>
      </c>
      <c r="J21" s="41">
        <v>1351.11818966089</v>
      </c>
      <c r="K21" s="41">
        <v>1315.2830313889399</v>
      </c>
      <c r="L21" s="41">
        <v>1362.3996283761401</v>
      </c>
      <c r="M21" s="41">
        <v>1398.76567788174</v>
      </c>
      <c r="N21" s="41">
        <v>1350.18913000199</v>
      </c>
      <c r="O21" s="41">
        <v>1363.5941336518699</v>
      </c>
      <c r="P21" s="41">
        <v>1446.81133452784</v>
      </c>
      <c r="Q21" s="41">
        <v>1369.0357687968699</v>
      </c>
      <c r="R21" s="41">
        <v>1324.97179640321</v>
      </c>
      <c r="S21" s="41">
        <v>1375.0082951755301</v>
      </c>
      <c r="T21" s="41">
        <v>1478.00119450528</v>
      </c>
      <c r="U21" s="41">
        <v>1575.15429026478</v>
      </c>
      <c r="V21" s="41">
        <v>1577.94146924149</v>
      </c>
      <c r="W21" s="41">
        <v>1508.79288605747</v>
      </c>
      <c r="X21" s="41">
        <v>1483.9737208839299</v>
      </c>
      <c r="Y21" s="41">
        <v>1648.94817174331</v>
      </c>
      <c r="Z21" s="41">
        <v>1698.05561085673</v>
      </c>
      <c r="AA21" s="41">
        <v>1798.92494525184</v>
      </c>
      <c r="AB21" s="41">
        <v>2001.7253965093901</v>
      </c>
      <c r="AC21" s="41">
        <v>2048</v>
      </c>
      <c r="AD21" s="41">
        <v>2063</v>
      </c>
      <c r="AE21" s="41">
        <v>2177</v>
      </c>
      <c r="AF21" s="41">
        <v>2393</v>
      </c>
      <c r="AG21" s="41">
        <v>2528</v>
      </c>
      <c r="AH21" s="41">
        <v>2649</v>
      </c>
    </row>
    <row r="22" spans="1:34" ht="15" customHeight="1" x14ac:dyDescent="0.2">
      <c r="A22" t="s">
        <v>1540</v>
      </c>
      <c r="B22" t="s">
        <v>1540</v>
      </c>
    </row>
    <row r="23" spans="1:34" ht="15" customHeight="1" x14ac:dyDescent="0.2">
      <c r="A23" t="s">
        <v>641</v>
      </c>
      <c r="B23" t="s">
        <v>1532</v>
      </c>
      <c r="C23" s="41">
        <v>945.78273276262496</v>
      </c>
      <c r="D23" s="41">
        <v>950.95892229079595</v>
      </c>
      <c r="E23" s="41">
        <v>831.375671909218</v>
      </c>
      <c r="F23" s="41">
        <v>848.89508261994797</v>
      </c>
      <c r="G23" s="41">
        <v>919.63633950494398</v>
      </c>
      <c r="H23" s="41">
        <v>977.23803835689205</v>
      </c>
      <c r="I23" s="41">
        <v>970.33645231933099</v>
      </c>
      <c r="J23" s="41">
        <v>918.57455703762696</v>
      </c>
      <c r="K23" s="41">
        <v>1013.20591943726</v>
      </c>
      <c r="L23" s="41">
        <v>994.35928064237805</v>
      </c>
      <c r="M23" s="41">
        <v>1036.8305793350601</v>
      </c>
      <c r="N23" s="41">
        <v>1027.67270555445</v>
      </c>
      <c r="O23" s="41">
        <v>1029.39810206384</v>
      </c>
      <c r="P23" s="41">
        <v>1039.6177583117701</v>
      </c>
      <c r="Q23" s="41">
        <v>1077.4437587099301</v>
      </c>
      <c r="R23" s="41">
        <v>1087.1325237241999</v>
      </c>
      <c r="S23" s="41">
        <v>1006.56977901652</v>
      </c>
      <c r="T23" s="41">
        <v>1041.0777092043299</v>
      </c>
      <c r="U23" s="41">
        <v>995.55378591810995</v>
      </c>
      <c r="V23" s="41">
        <v>1051.29736545225</v>
      </c>
      <c r="W23" s="41">
        <v>1090.18514831774</v>
      </c>
      <c r="X23" s="41">
        <v>979.75977171677005</v>
      </c>
      <c r="Y23" s="41">
        <v>995.28834030128098</v>
      </c>
      <c r="Z23" s="41">
        <v>1049.0410777092</v>
      </c>
      <c r="AA23" s="41">
        <v>1288.3403012807801</v>
      </c>
      <c r="AB23" s="41">
        <v>1131.06377330944</v>
      </c>
      <c r="AC23" s="41">
        <v>1305</v>
      </c>
      <c r="AD23" s="41">
        <v>1280</v>
      </c>
      <c r="AE23" s="41">
        <v>1342</v>
      </c>
      <c r="AF23" s="41">
        <v>1316</v>
      </c>
      <c r="AG23" s="41">
        <v>1245</v>
      </c>
      <c r="AH23" s="41">
        <v>1623</v>
      </c>
    </row>
    <row r="24" spans="1:34" ht="15" customHeight="1" x14ac:dyDescent="0.2">
      <c r="A24" t="s">
        <v>1533</v>
      </c>
      <c r="B24" t="s">
        <v>1533</v>
      </c>
      <c r="C24" s="41">
        <v>892.95905501360403</v>
      </c>
      <c r="D24" s="41">
        <v>876.50142677019005</v>
      </c>
      <c r="E24" s="41">
        <v>876.50142677019005</v>
      </c>
      <c r="F24" s="41">
        <v>860.84013537726503</v>
      </c>
      <c r="G24" s="41" t="s">
        <v>861</v>
      </c>
      <c r="H24" s="41" t="s">
        <v>861</v>
      </c>
      <c r="I24" s="41" t="s">
        <v>861</v>
      </c>
      <c r="J24" s="41" t="s">
        <v>861</v>
      </c>
      <c r="K24" s="41" t="s">
        <v>861</v>
      </c>
      <c r="L24" s="41" t="s">
        <v>861</v>
      </c>
      <c r="M24" s="41" t="s">
        <v>861</v>
      </c>
      <c r="N24" s="41">
        <v>976.83986993164797</v>
      </c>
      <c r="O24" s="41">
        <v>976.83986993164797</v>
      </c>
      <c r="P24" s="41">
        <v>1086.99980091579</v>
      </c>
      <c r="Q24" s="41">
        <v>1086.8670781073699</v>
      </c>
      <c r="R24" s="41">
        <v>1060.4552392328601</v>
      </c>
      <c r="S24" s="41">
        <v>1036.9633021434699</v>
      </c>
      <c r="T24" s="41">
        <v>982.54695069347702</v>
      </c>
      <c r="U24" s="41">
        <v>994.09383502554897</v>
      </c>
      <c r="V24" s="41">
        <v>1059.9243479992001</v>
      </c>
      <c r="W24" s="41">
        <v>1001.12814387152</v>
      </c>
      <c r="X24" s="41">
        <v>996.48284557701197</v>
      </c>
      <c r="Y24" s="41">
        <v>1001.39358948835</v>
      </c>
      <c r="Z24" s="41">
        <v>1053.0227619616401</v>
      </c>
      <c r="AA24" s="41">
        <v>1043.33399694738</v>
      </c>
      <c r="AB24" s="41">
        <v>976.83986993164797</v>
      </c>
      <c r="AC24" s="41">
        <v>1005</v>
      </c>
      <c r="AD24" s="41" t="s">
        <v>861</v>
      </c>
      <c r="AE24" s="41">
        <v>977</v>
      </c>
      <c r="AF24" s="41">
        <v>1026</v>
      </c>
      <c r="AG24" s="41">
        <v>1030</v>
      </c>
      <c r="AH24" s="41">
        <v>977</v>
      </c>
    </row>
    <row r="25" spans="1:34" ht="15" customHeight="1" x14ac:dyDescent="0.2">
      <c r="A25" t="s">
        <v>1534</v>
      </c>
      <c r="B25" t="s">
        <v>1535</v>
      </c>
      <c r="C25" s="41">
        <v>984.27234720286697</v>
      </c>
      <c r="D25" s="41">
        <v>954.27699250116098</v>
      </c>
      <c r="E25" s="41">
        <v>810.93635941336504</v>
      </c>
      <c r="F25" s="41">
        <v>846.50607206848497</v>
      </c>
      <c r="G25" s="41">
        <v>919.63633950494398</v>
      </c>
      <c r="H25" s="41">
        <v>977.23803835689205</v>
      </c>
      <c r="I25" s="41">
        <v>970.33645231933099</v>
      </c>
      <c r="J25" s="41">
        <v>918.57455703762696</v>
      </c>
      <c r="K25" s="41">
        <v>1013.20591943726</v>
      </c>
      <c r="L25" s="41">
        <v>994.35928064237805</v>
      </c>
      <c r="M25" s="41">
        <v>1036.8305793350601</v>
      </c>
      <c r="N25" s="41">
        <v>1043.59944256421</v>
      </c>
      <c r="O25" s="41">
        <v>1035.10518282567</v>
      </c>
      <c r="P25" s="41">
        <v>913.39836750945597</v>
      </c>
      <c r="Q25" s="41">
        <v>1076.9128674762801</v>
      </c>
      <c r="R25" s="41">
        <v>1089.12336585042</v>
      </c>
      <c r="S25" s="41">
        <v>1005.90616497445</v>
      </c>
      <c r="T25" s="41">
        <v>1057.1371690225001</v>
      </c>
      <c r="U25" s="41">
        <v>1001.12814387152</v>
      </c>
      <c r="V25" s="41">
        <v>1045.3248390736001</v>
      </c>
      <c r="W25" s="41">
        <v>1124.56035569713</v>
      </c>
      <c r="X25" s="41">
        <v>858.31840201738703</v>
      </c>
      <c r="Y25" s="41">
        <v>975.11447342225802</v>
      </c>
      <c r="Z25" s="41">
        <v>1031.1234985732301</v>
      </c>
      <c r="AA25" s="41">
        <v>1305.7269891830899</v>
      </c>
      <c r="AB25" s="41">
        <v>1138.3635277722501</v>
      </c>
      <c r="AC25" s="41">
        <v>1313</v>
      </c>
      <c r="AD25" s="41">
        <v>1280</v>
      </c>
      <c r="AE25" s="41">
        <v>1347</v>
      </c>
      <c r="AF25" s="41">
        <v>1330</v>
      </c>
      <c r="AG25" s="41">
        <v>1303</v>
      </c>
      <c r="AH25" s="41">
        <v>1660</v>
      </c>
    </row>
    <row r="26" spans="1:34" ht="15" customHeight="1" x14ac:dyDescent="0.2"/>
    <row r="28" spans="1:34" ht="15" customHeight="1" x14ac:dyDescent="0.2">
      <c r="A28" t="s">
        <v>1541</v>
      </c>
    </row>
    <row r="29" spans="1:34" ht="15" customHeight="1" x14ac:dyDescent="0.2"/>
    <row r="30" spans="1:34" ht="15" customHeight="1" x14ac:dyDescent="0.2">
      <c r="A30" t="s">
        <v>1542</v>
      </c>
    </row>
    <row r="31" spans="1:34" ht="15" customHeight="1" x14ac:dyDescent="0.2"/>
    <row r="32" spans="1:34" ht="15" customHeight="1" x14ac:dyDescent="0.2"/>
    <row r="33" spans="1:33" ht="15" customHeight="1" x14ac:dyDescent="0.2">
      <c r="A33" t="s">
        <v>641</v>
      </c>
      <c r="B33" t="s">
        <v>1532</v>
      </c>
      <c r="C33" s="41">
        <v>10820</v>
      </c>
      <c r="D33" s="41">
        <v>11111</v>
      </c>
      <c r="E33" s="41">
        <v>12081</v>
      </c>
      <c r="F33" s="41">
        <v>11527</v>
      </c>
      <c r="G33" s="41">
        <v>11909</v>
      </c>
      <c r="H33" s="41">
        <v>11119</v>
      </c>
      <c r="I33" s="41">
        <v>10580</v>
      </c>
      <c r="J33" s="41">
        <v>10269</v>
      </c>
      <c r="K33" s="41">
        <v>10280</v>
      </c>
      <c r="L33" s="41">
        <v>10697</v>
      </c>
      <c r="M33" s="41">
        <v>11439</v>
      </c>
      <c r="N33" s="41">
        <v>10244</v>
      </c>
      <c r="O33" s="41">
        <v>10179</v>
      </c>
      <c r="P33" s="41">
        <v>9899</v>
      </c>
      <c r="Q33" s="41">
        <v>10338</v>
      </c>
      <c r="R33" s="41">
        <v>11060</v>
      </c>
      <c r="S33" s="41">
        <v>10829</v>
      </c>
      <c r="T33" s="41">
        <v>11986</v>
      </c>
      <c r="U33" s="41">
        <v>12142</v>
      </c>
      <c r="V33" s="41">
        <v>12493</v>
      </c>
      <c r="W33" s="41">
        <v>12824</v>
      </c>
      <c r="X33" s="41">
        <v>12643</v>
      </c>
      <c r="Y33" s="41">
        <v>13385</v>
      </c>
      <c r="Z33" s="41">
        <v>14038</v>
      </c>
      <c r="AA33" s="41">
        <v>16058</v>
      </c>
      <c r="AB33" s="41">
        <v>16857</v>
      </c>
      <c r="AC33" s="41">
        <v>16719.055499999999</v>
      </c>
      <c r="AD33" s="41">
        <v>17163.591</v>
      </c>
      <c r="AE33" s="41" t="s">
        <v>861</v>
      </c>
      <c r="AF33" s="41" t="s">
        <v>861</v>
      </c>
      <c r="AG33" s="41" t="s">
        <v>861</v>
      </c>
    </row>
    <row r="34" spans="1:33" ht="15" customHeight="1" x14ac:dyDescent="0.2">
      <c r="A34" t="s">
        <v>1533</v>
      </c>
      <c r="B34" t="s">
        <v>1533</v>
      </c>
      <c r="C34" s="41">
        <v>12124</v>
      </c>
      <c r="D34" s="41">
        <v>12486</v>
      </c>
      <c r="E34" s="41">
        <v>12602</v>
      </c>
      <c r="F34" s="41">
        <v>12172</v>
      </c>
      <c r="G34" s="41">
        <v>12505</v>
      </c>
      <c r="H34" s="41">
        <v>12553</v>
      </c>
      <c r="I34" s="41">
        <v>11373</v>
      </c>
      <c r="J34" s="41">
        <v>10827</v>
      </c>
      <c r="K34" s="41">
        <v>11923</v>
      </c>
      <c r="L34" s="41">
        <v>11982</v>
      </c>
      <c r="M34" s="41">
        <v>12448</v>
      </c>
      <c r="N34" s="41">
        <v>11369</v>
      </c>
      <c r="O34" s="41">
        <v>11184</v>
      </c>
      <c r="P34" s="41">
        <v>9926</v>
      </c>
      <c r="Q34" s="41">
        <v>11656</v>
      </c>
      <c r="R34" s="41">
        <v>12390</v>
      </c>
      <c r="S34" s="41">
        <v>12397</v>
      </c>
      <c r="T34" s="41">
        <v>12964</v>
      </c>
      <c r="U34" s="41">
        <v>12400</v>
      </c>
      <c r="V34" s="41">
        <v>13239</v>
      </c>
      <c r="W34" s="41">
        <v>14299</v>
      </c>
      <c r="X34" s="41">
        <v>13803</v>
      </c>
      <c r="Y34" s="41">
        <v>14127</v>
      </c>
      <c r="Z34" s="41">
        <v>15302</v>
      </c>
      <c r="AA34" s="41">
        <v>18492</v>
      </c>
      <c r="AB34" s="41">
        <v>20590</v>
      </c>
      <c r="AC34" s="41">
        <v>19762.9935</v>
      </c>
      <c r="AD34" s="41">
        <v>20810.289000000001</v>
      </c>
      <c r="AE34" s="41" t="s">
        <v>861</v>
      </c>
      <c r="AF34" s="41" t="s">
        <v>861</v>
      </c>
      <c r="AG34" s="41" t="s">
        <v>861</v>
      </c>
    </row>
    <row r="35" spans="1:33" ht="15" customHeight="1" x14ac:dyDescent="0.2">
      <c r="A35" t="s">
        <v>1534</v>
      </c>
      <c r="B35" t="s">
        <v>1535</v>
      </c>
      <c r="C35" s="41">
        <v>9659</v>
      </c>
      <c r="D35" s="41">
        <v>9562</v>
      </c>
      <c r="E35" s="41">
        <v>11355</v>
      </c>
      <c r="F35" s="41">
        <v>10433</v>
      </c>
      <c r="G35" s="41">
        <v>10900</v>
      </c>
      <c r="H35" s="41">
        <v>9509</v>
      </c>
      <c r="I35" s="41">
        <v>9464</v>
      </c>
      <c r="J35" s="41">
        <v>9508</v>
      </c>
      <c r="K35" s="41">
        <v>8991</v>
      </c>
      <c r="L35" s="41">
        <v>9503</v>
      </c>
      <c r="M35" s="41">
        <v>10326</v>
      </c>
      <c r="N35" s="41">
        <v>9241</v>
      </c>
      <c r="O35" s="41">
        <v>9361</v>
      </c>
      <c r="P35" s="41">
        <v>9860</v>
      </c>
      <c r="Q35" s="41">
        <v>9515</v>
      </c>
      <c r="R35" s="41">
        <v>9838</v>
      </c>
      <c r="S35" s="41">
        <v>9785</v>
      </c>
      <c r="T35" s="41">
        <v>10863</v>
      </c>
      <c r="U35" s="41">
        <v>11755</v>
      </c>
      <c r="V35" s="41">
        <v>11716</v>
      </c>
      <c r="W35" s="41">
        <v>11263</v>
      </c>
      <c r="X35" s="41">
        <v>11140</v>
      </c>
      <c r="Y35" s="41">
        <v>12347</v>
      </c>
      <c r="Z35" s="41">
        <v>12767</v>
      </c>
      <c r="AA35" s="41">
        <v>13155</v>
      </c>
      <c r="AB35" s="41">
        <v>14665</v>
      </c>
      <c r="AC35" s="41">
        <v>14436.102000000001</v>
      </c>
      <c r="AD35" s="41">
        <v>14812.826999999999</v>
      </c>
      <c r="AE35" s="41" t="s">
        <v>861</v>
      </c>
      <c r="AF35" s="41" t="s">
        <v>861</v>
      </c>
      <c r="AG35" s="41" t="s">
        <v>861</v>
      </c>
    </row>
    <row r="36" spans="1:33" ht="15" customHeight="1" x14ac:dyDescent="0.2">
      <c r="A36" t="s">
        <v>1536</v>
      </c>
      <c r="B36" t="s">
        <v>1537</v>
      </c>
    </row>
    <row r="37" spans="1:33" ht="15" customHeight="1" x14ac:dyDescent="0.2">
      <c r="A37" t="s">
        <v>1538</v>
      </c>
      <c r="B37" t="s">
        <v>1539</v>
      </c>
    </row>
    <row r="38" spans="1:33" ht="15" customHeight="1" x14ac:dyDescent="0.2">
      <c r="A38" t="s">
        <v>641</v>
      </c>
      <c r="B38" t="s">
        <v>1532</v>
      </c>
      <c r="C38" s="41">
        <v>11614</v>
      </c>
      <c r="D38" s="41">
        <v>11829</v>
      </c>
      <c r="E38" s="41">
        <v>12163</v>
      </c>
      <c r="F38" s="41">
        <v>11549</v>
      </c>
      <c r="G38" s="41">
        <v>11932</v>
      </c>
      <c r="H38" s="41">
        <v>11541</v>
      </c>
      <c r="I38" s="41">
        <v>10731</v>
      </c>
      <c r="J38" s="41">
        <v>10589</v>
      </c>
      <c r="K38" s="41">
        <v>11054</v>
      </c>
      <c r="L38" s="41">
        <v>11230</v>
      </c>
      <c r="M38" s="41">
        <v>11580</v>
      </c>
      <c r="N38" s="41">
        <v>11219</v>
      </c>
      <c r="O38" s="41">
        <v>10883</v>
      </c>
      <c r="P38" s="41">
        <v>11196</v>
      </c>
      <c r="Q38" s="41">
        <v>11024</v>
      </c>
      <c r="R38" s="41">
        <v>11197</v>
      </c>
      <c r="S38" s="41">
        <v>11301</v>
      </c>
      <c r="T38" s="41">
        <v>12209</v>
      </c>
      <c r="U38" s="41">
        <v>12375</v>
      </c>
      <c r="V38" s="41">
        <v>12662</v>
      </c>
      <c r="W38" s="41">
        <v>12939</v>
      </c>
      <c r="X38" s="41">
        <v>12813</v>
      </c>
      <c r="Y38" s="41">
        <v>13550</v>
      </c>
      <c r="Z38" s="41">
        <v>14130</v>
      </c>
      <c r="AA38" s="41">
        <v>16410</v>
      </c>
      <c r="AB38" s="41">
        <v>17225</v>
      </c>
      <c r="AC38" s="41">
        <v>17525.246999999999</v>
      </c>
      <c r="AD38" s="41">
        <v>17773.8855</v>
      </c>
      <c r="AE38" s="41" t="s">
        <v>861</v>
      </c>
      <c r="AF38" s="41" t="s">
        <v>861</v>
      </c>
      <c r="AG38" s="41" t="s">
        <v>861</v>
      </c>
    </row>
    <row r="39" spans="1:33" ht="15" customHeight="1" x14ac:dyDescent="0.2">
      <c r="A39" t="s">
        <v>1533</v>
      </c>
      <c r="B39" t="s">
        <v>1533</v>
      </c>
      <c r="C39" s="41">
        <v>13138</v>
      </c>
      <c r="D39" s="41">
        <v>12559</v>
      </c>
      <c r="E39" s="41">
        <v>12647</v>
      </c>
      <c r="F39" s="41">
        <v>12179</v>
      </c>
      <c r="G39" s="41">
        <v>12505</v>
      </c>
      <c r="H39" s="41">
        <v>12553</v>
      </c>
      <c r="I39" s="41">
        <v>11373</v>
      </c>
      <c r="J39" s="41">
        <v>10827</v>
      </c>
      <c r="K39" s="41">
        <v>11923</v>
      </c>
      <c r="L39" s="41">
        <v>11982</v>
      </c>
      <c r="M39" s="41">
        <v>12448</v>
      </c>
      <c r="N39" s="41">
        <v>12035</v>
      </c>
      <c r="O39" s="41">
        <v>11380</v>
      </c>
      <c r="P39" s="41">
        <v>11477</v>
      </c>
      <c r="Q39" s="41">
        <v>11770</v>
      </c>
      <c r="R39" s="41">
        <v>12418</v>
      </c>
      <c r="S39" s="41">
        <v>12429</v>
      </c>
      <c r="T39" s="41">
        <v>13081</v>
      </c>
      <c r="U39" s="41">
        <v>12725</v>
      </c>
      <c r="V39" s="41">
        <v>13393</v>
      </c>
      <c r="W39" s="41">
        <v>14389</v>
      </c>
      <c r="X39" s="41">
        <v>14125</v>
      </c>
      <c r="Y39" s="41">
        <v>14371</v>
      </c>
      <c r="Z39" s="41">
        <v>15484</v>
      </c>
      <c r="AA39" s="41">
        <v>18560</v>
      </c>
      <c r="AB39" s="41">
        <v>20658</v>
      </c>
      <c r="AC39" s="41">
        <v>19838.338500000002</v>
      </c>
      <c r="AD39" s="41">
        <v>20810.289000000001</v>
      </c>
      <c r="AE39" s="41" t="s">
        <v>861</v>
      </c>
      <c r="AF39" s="41" t="s">
        <v>861</v>
      </c>
      <c r="AG39" s="41" t="s">
        <v>861</v>
      </c>
    </row>
    <row r="40" spans="1:33" ht="15" customHeight="1" x14ac:dyDescent="0.2">
      <c r="A40" t="s">
        <v>1534</v>
      </c>
      <c r="B40" t="s">
        <v>1535</v>
      </c>
      <c r="C40" s="41">
        <v>10196</v>
      </c>
      <c r="D40" s="41">
        <v>10646</v>
      </c>
      <c r="E40" s="41">
        <v>11479</v>
      </c>
      <c r="F40" s="41">
        <v>10473</v>
      </c>
      <c r="G40" s="41">
        <v>10950</v>
      </c>
      <c r="H40" s="41">
        <v>10095</v>
      </c>
      <c r="I40" s="41">
        <v>9720</v>
      </c>
      <c r="J40" s="41">
        <v>10180</v>
      </c>
      <c r="K40" s="41">
        <v>9910</v>
      </c>
      <c r="L40" s="41">
        <v>10265</v>
      </c>
      <c r="M40" s="41">
        <v>10539</v>
      </c>
      <c r="N40" s="41">
        <v>10173</v>
      </c>
      <c r="O40" s="41">
        <v>10274</v>
      </c>
      <c r="P40" s="41">
        <v>10901</v>
      </c>
      <c r="Q40" s="41">
        <v>10315</v>
      </c>
      <c r="R40" s="41">
        <v>9983</v>
      </c>
      <c r="S40" s="41">
        <v>10360</v>
      </c>
      <c r="T40" s="41">
        <v>11136</v>
      </c>
      <c r="U40" s="41">
        <v>11868</v>
      </c>
      <c r="V40" s="41">
        <v>11889</v>
      </c>
      <c r="W40" s="41">
        <v>11368</v>
      </c>
      <c r="X40" s="41">
        <v>11181</v>
      </c>
      <c r="Y40" s="41">
        <v>12424</v>
      </c>
      <c r="Z40" s="41">
        <v>12794</v>
      </c>
      <c r="AA40" s="41">
        <v>13554</v>
      </c>
      <c r="AB40" s="41">
        <v>15082</v>
      </c>
      <c r="AC40" s="41">
        <v>15430.656000000001</v>
      </c>
      <c r="AD40" s="41">
        <v>15543.673500000001</v>
      </c>
      <c r="AE40" s="41" t="s">
        <v>861</v>
      </c>
      <c r="AF40" s="41" t="s">
        <v>861</v>
      </c>
      <c r="AG40" s="41" t="s">
        <v>861</v>
      </c>
    </row>
    <row r="41" spans="1:33" ht="15" customHeight="1" x14ac:dyDescent="0.2">
      <c r="A41" t="s">
        <v>1540</v>
      </c>
      <c r="B41" t="s">
        <v>1540</v>
      </c>
    </row>
    <row r="42" spans="1:33" ht="15" customHeight="1" x14ac:dyDescent="0.2">
      <c r="A42" t="s">
        <v>641</v>
      </c>
      <c r="B42" t="s">
        <v>1532</v>
      </c>
      <c r="C42" s="41">
        <v>7126</v>
      </c>
      <c r="D42" s="41">
        <v>7165</v>
      </c>
      <c r="E42" s="41">
        <v>6264</v>
      </c>
      <c r="F42" s="41">
        <v>6396</v>
      </c>
      <c r="G42" s="41">
        <v>6929</v>
      </c>
      <c r="H42" s="41">
        <v>7363</v>
      </c>
      <c r="I42" s="41">
        <v>7311</v>
      </c>
      <c r="J42" s="41">
        <v>6921</v>
      </c>
      <c r="K42" s="41">
        <v>7634</v>
      </c>
      <c r="L42" s="41">
        <v>7492</v>
      </c>
      <c r="M42" s="41">
        <v>7812</v>
      </c>
      <c r="N42" s="41">
        <v>7743</v>
      </c>
      <c r="O42" s="41">
        <v>7756</v>
      </c>
      <c r="P42" s="41">
        <v>7833</v>
      </c>
      <c r="Q42" s="41">
        <v>8118</v>
      </c>
      <c r="R42" s="41">
        <v>8191</v>
      </c>
      <c r="S42" s="41">
        <v>7584</v>
      </c>
      <c r="T42" s="41">
        <v>7844</v>
      </c>
      <c r="U42" s="41">
        <v>7501</v>
      </c>
      <c r="V42" s="41">
        <v>7921</v>
      </c>
      <c r="W42" s="41">
        <v>8214</v>
      </c>
      <c r="X42" s="41">
        <v>7382</v>
      </c>
      <c r="Y42" s="41">
        <v>7499</v>
      </c>
      <c r="Z42" s="41">
        <v>7904</v>
      </c>
      <c r="AA42" s="41">
        <v>9707</v>
      </c>
      <c r="AB42" s="41">
        <v>8522</v>
      </c>
      <c r="AC42" s="41">
        <v>9832.5224999999991</v>
      </c>
      <c r="AD42" s="41">
        <v>9644.16</v>
      </c>
      <c r="AE42" s="41" t="s">
        <v>861</v>
      </c>
      <c r="AF42" s="41" t="s">
        <v>861</v>
      </c>
      <c r="AG42" s="41" t="s">
        <v>861</v>
      </c>
    </row>
    <row r="43" spans="1:33" ht="15" customHeight="1" x14ac:dyDescent="0.2">
      <c r="A43" t="s">
        <v>1533</v>
      </c>
      <c r="B43" t="s">
        <v>1533</v>
      </c>
      <c r="C43" s="41">
        <v>6728</v>
      </c>
      <c r="D43" s="41">
        <v>6604</v>
      </c>
      <c r="E43" s="41">
        <v>6604</v>
      </c>
      <c r="F43" s="41">
        <v>6486</v>
      </c>
      <c r="G43" s="41" t="s">
        <v>861</v>
      </c>
      <c r="H43" s="41" t="s">
        <v>861</v>
      </c>
      <c r="I43" s="41" t="s">
        <v>861</v>
      </c>
      <c r="J43" s="41" t="s">
        <v>861</v>
      </c>
      <c r="K43" s="41" t="s">
        <v>861</v>
      </c>
      <c r="L43" s="41" t="s">
        <v>861</v>
      </c>
      <c r="M43" s="41" t="s">
        <v>861</v>
      </c>
      <c r="N43" s="41">
        <v>7360</v>
      </c>
      <c r="O43" s="41">
        <v>7360</v>
      </c>
      <c r="P43" s="41">
        <v>8190</v>
      </c>
      <c r="Q43" s="41">
        <v>8189</v>
      </c>
      <c r="R43" s="41">
        <v>7990</v>
      </c>
      <c r="S43" s="41">
        <v>7813</v>
      </c>
      <c r="T43" s="41">
        <v>7403</v>
      </c>
      <c r="U43" s="41">
        <v>7490</v>
      </c>
      <c r="V43" s="41">
        <v>7986</v>
      </c>
      <c r="W43" s="41">
        <v>7543</v>
      </c>
      <c r="X43" s="41">
        <v>7508</v>
      </c>
      <c r="Y43" s="41">
        <v>7545</v>
      </c>
      <c r="Z43" s="41">
        <v>7934</v>
      </c>
      <c r="AA43" s="41">
        <v>7861</v>
      </c>
      <c r="AB43" s="41">
        <v>7360</v>
      </c>
      <c r="AC43" s="41">
        <v>7572.1724999999997</v>
      </c>
      <c r="AD43" s="41" t="s">
        <v>861</v>
      </c>
      <c r="AE43" s="41" t="s">
        <v>861</v>
      </c>
      <c r="AF43" s="41" t="s">
        <v>861</v>
      </c>
      <c r="AG43" s="41" t="s">
        <v>861</v>
      </c>
    </row>
    <row r="44" spans="1:33" ht="15" customHeight="1" x14ac:dyDescent="0.2">
      <c r="A44" t="s">
        <v>1534</v>
      </c>
      <c r="B44" t="s">
        <v>1535</v>
      </c>
      <c r="C44" s="41">
        <v>7416</v>
      </c>
      <c r="D44" s="41">
        <v>7190</v>
      </c>
      <c r="E44" s="41">
        <v>6110</v>
      </c>
      <c r="F44" s="41">
        <v>6378</v>
      </c>
      <c r="G44" s="41">
        <v>6929</v>
      </c>
      <c r="H44" s="41">
        <v>7363</v>
      </c>
      <c r="I44" s="41">
        <v>7311</v>
      </c>
      <c r="J44" s="41">
        <v>6921</v>
      </c>
      <c r="K44" s="41">
        <v>7634</v>
      </c>
      <c r="L44" s="41">
        <v>7492</v>
      </c>
      <c r="M44" s="41">
        <v>7812</v>
      </c>
      <c r="N44" s="41">
        <v>7863</v>
      </c>
      <c r="O44" s="41">
        <v>7799</v>
      </c>
      <c r="P44" s="41">
        <v>6882</v>
      </c>
      <c r="Q44" s="41">
        <v>8114</v>
      </c>
      <c r="R44" s="41">
        <v>8206</v>
      </c>
      <c r="S44" s="41">
        <v>7579</v>
      </c>
      <c r="T44" s="41">
        <v>7965</v>
      </c>
      <c r="U44" s="41">
        <v>7543</v>
      </c>
      <c r="V44" s="41">
        <v>7876</v>
      </c>
      <c r="W44" s="41">
        <v>8473</v>
      </c>
      <c r="X44" s="41">
        <v>6467</v>
      </c>
      <c r="Y44" s="41">
        <v>7347</v>
      </c>
      <c r="Z44" s="41">
        <v>7769</v>
      </c>
      <c r="AA44" s="41">
        <v>9838</v>
      </c>
      <c r="AB44" s="41">
        <v>8577</v>
      </c>
      <c r="AC44" s="41">
        <v>9892.7985000000008</v>
      </c>
      <c r="AD44" s="41">
        <v>9644.16</v>
      </c>
      <c r="AE44" s="41" t="s">
        <v>861</v>
      </c>
      <c r="AF44" s="41" t="s">
        <v>861</v>
      </c>
      <c r="AG44" s="41" t="s">
        <v>861</v>
      </c>
    </row>
    <row r="45" spans="1:33" ht="15" customHeight="1" x14ac:dyDescent="0.2"/>
    <row r="47" spans="1:33" ht="15" customHeight="1" x14ac:dyDescent="0.2">
      <c r="A47" t="s">
        <v>1541</v>
      </c>
    </row>
    <row r="49" spans="1:1" ht="15" customHeight="1" x14ac:dyDescent="0.2">
      <c r="A49" t="s">
        <v>1542</v>
      </c>
    </row>
  </sheetData>
  <mergeCells count="2">
    <mergeCell ref="AG12:AH12"/>
    <mergeCell ref="A12:B1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03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6" customWidth="1"/>
  </cols>
  <sheetData>
    <row r="1" spans="1:4" ht="15.75" customHeight="1" x14ac:dyDescent="0.2">
      <c r="A1" s="33" t="s">
        <v>1543</v>
      </c>
    </row>
    <row r="2" spans="1:4" ht="15" customHeight="1" x14ac:dyDescent="0.2">
      <c r="A2" s="34" t="s">
        <v>1544</v>
      </c>
    </row>
    <row r="3" spans="1:4" ht="15" customHeight="1" x14ac:dyDescent="0.2">
      <c r="A3" s="35" t="s">
        <v>1545</v>
      </c>
    </row>
    <row r="5" spans="1:4" ht="15" customHeight="1" x14ac:dyDescent="0.2">
      <c r="A5" s="66" t="s">
        <v>1546</v>
      </c>
      <c r="B5" s="66" t="s">
        <v>30</v>
      </c>
      <c r="C5" s="66" t="s">
        <v>1547</v>
      </c>
      <c r="D5" s="66" t="s">
        <v>1548</v>
      </c>
    </row>
    <row r="6" spans="1:4" ht="15" customHeight="1" x14ac:dyDescent="0.2">
      <c r="A6" t="s">
        <v>1549</v>
      </c>
      <c r="B6">
        <v>67.209999999999994</v>
      </c>
      <c r="C6">
        <v>51.81</v>
      </c>
      <c r="D6">
        <v>69.03</v>
      </c>
    </row>
    <row r="7" spans="1:4" ht="15" customHeight="1" x14ac:dyDescent="0.2">
      <c r="A7" t="s">
        <v>1550</v>
      </c>
      <c r="B7">
        <v>66.510000000000005</v>
      </c>
      <c r="C7">
        <v>50.87</v>
      </c>
      <c r="D7">
        <v>69.010000000000005</v>
      </c>
    </row>
    <row r="8" spans="1:4" ht="15" customHeight="1" x14ac:dyDescent="0.2">
      <c r="A8" t="s">
        <v>1551</v>
      </c>
      <c r="B8">
        <v>71.33</v>
      </c>
      <c r="C8">
        <v>53.32</v>
      </c>
      <c r="D8">
        <v>70.25</v>
      </c>
    </row>
    <row r="9" spans="1:4" ht="15" customHeight="1" x14ac:dyDescent="0.2">
      <c r="A9" t="s">
        <v>1552</v>
      </c>
      <c r="B9">
        <v>71.28</v>
      </c>
      <c r="C9">
        <v>53.64</v>
      </c>
      <c r="D9">
        <v>72.58</v>
      </c>
    </row>
    <row r="10" spans="1:4" ht="15" customHeight="1" x14ac:dyDescent="0.2">
      <c r="A10" t="s">
        <v>1553</v>
      </c>
      <c r="B10">
        <v>76.31</v>
      </c>
      <c r="C10">
        <v>59.94</v>
      </c>
      <c r="D10">
        <v>78.91</v>
      </c>
    </row>
    <row r="11" spans="1:4" ht="15" customHeight="1" x14ac:dyDescent="0.2">
      <c r="A11" t="s">
        <v>1554</v>
      </c>
      <c r="B11">
        <v>77.930000000000007</v>
      </c>
      <c r="C11">
        <v>63.73</v>
      </c>
      <c r="D11">
        <v>76.930000000000007</v>
      </c>
    </row>
    <row r="12" spans="1:4" ht="15" customHeight="1" x14ac:dyDescent="0.2">
      <c r="A12" t="s">
        <v>1555</v>
      </c>
      <c r="B12">
        <v>78.58</v>
      </c>
      <c r="C12">
        <v>64.77</v>
      </c>
      <c r="D12">
        <v>77.040000000000006</v>
      </c>
    </row>
    <row r="13" spans="1:4" ht="15" customHeight="1" x14ac:dyDescent="0.2">
      <c r="A13" t="s">
        <v>1556</v>
      </c>
      <c r="B13">
        <v>85.41</v>
      </c>
      <c r="C13">
        <v>67.680000000000007</v>
      </c>
      <c r="D13">
        <v>81.69</v>
      </c>
    </row>
    <row r="14" spans="1:4" ht="15" customHeight="1" x14ac:dyDescent="0.2">
      <c r="A14" t="s">
        <v>1557</v>
      </c>
      <c r="B14">
        <v>87.34</v>
      </c>
      <c r="C14">
        <v>69.260000000000005</v>
      </c>
      <c r="D14">
        <v>81.45</v>
      </c>
    </row>
    <row r="15" spans="1:4" ht="15" customHeight="1" x14ac:dyDescent="0.2">
      <c r="A15" t="s">
        <v>1558</v>
      </c>
      <c r="B15">
        <v>89.99</v>
      </c>
      <c r="C15">
        <v>72.760000000000005</v>
      </c>
      <c r="D15">
        <v>81.13</v>
      </c>
    </row>
    <row r="16" spans="1:4" ht="15" customHeight="1" x14ac:dyDescent="0.2">
      <c r="A16" t="s">
        <v>1559</v>
      </c>
      <c r="B16">
        <v>93.51</v>
      </c>
      <c r="C16">
        <v>74.17</v>
      </c>
      <c r="D16">
        <v>86.65</v>
      </c>
    </row>
    <row r="17" spans="1:4" ht="15" customHeight="1" x14ac:dyDescent="0.2">
      <c r="A17" t="s">
        <v>1560</v>
      </c>
      <c r="B17">
        <v>98.29</v>
      </c>
      <c r="C17">
        <v>79.849999999999994</v>
      </c>
      <c r="D17">
        <v>91.96</v>
      </c>
    </row>
    <row r="18" spans="1:4" ht="15" customHeight="1" x14ac:dyDescent="0.2">
      <c r="A18" t="s">
        <v>1561</v>
      </c>
      <c r="B18">
        <v>98.34</v>
      </c>
      <c r="C18">
        <v>80.900000000000006</v>
      </c>
      <c r="D18">
        <v>88.96</v>
      </c>
    </row>
    <row r="19" spans="1:4" ht="15" customHeight="1" x14ac:dyDescent="0.2">
      <c r="A19" t="s">
        <v>1562</v>
      </c>
      <c r="B19">
        <v>102.66</v>
      </c>
      <c r="C19">
        <v>83.87</v>
      </c>
      <c r="D19">
        <v>93.46</v>
      </c>
    </row>
    <row r="20" spans="1:4" ht="15" customHeight="1" x14ac:dyDescent="0.2">
      <c r="A20" t="s">
        <v>1563</v>
      </c>
      <c r="B20">
        <v>105.94</v>
      </c>
      <c r="C20">
        <v>83.36</v>
      </c>
      <c r="D20">
        <v>96.97</v>
      </c>
    </row>
    <row r="21" spans="1:4" ht="15" customHeight="1" x14ac:dyDescent="0.2">
      <c r="A21" t="s">
        <v>1564</v>
      </c>
      <c r="B21">
        <v>107.84</v>
      </c>
      <c r="C21">
        <v>89.94</v>
      </c>
      <c r="D21">
        <v>103.34</v>
      </c>
    </row>
    <row r="22" spans="1:4" ht="15" customHeight="1" x14ac:dyDescent="0.2">
      <c r="A22" t="s">
        <v>1565</v>
      </c>
      <c r="B22">
        <v>115.29</v>
      </c>
      <c r="C22">
        <v>92.37</v>
      </c>
      <c r="D22">
        <v>102.95</v>
      </c>
    </row>
    <row r="23" spans="1:4" ht="15" customHeight="1" x14ac:dyDescent="0.2">
      <c r="A23" t="s">
        <v>1566</v>
      </c>
      <c r="B23">
        <v>111.84</v>
      </c>
      <c r="C23">
        <v>97.03</v>
      </c>
      <c r="D23">
        <v>108</v>
      </c>
    </row>
    <row r="24" spans="1:4" ht="15" customHeight="1" x14ac:dyDescent="0.2">
      <c r="A24" t="s">
        <v>1567</v>
      </c>
      <c r="B24">
        <v>114.56</v>
      </c>
      <c r="C24">
        <v>99.36</v>
      </c>
      <c r="D24">
        <v>110.41</v>
      </c>
    </row>
    <row r="25" spans="1:4" ht="15" customHeight="1" x14ac:dyDescent="0.2">
      <c r="A25" t="s">
        <v>1568</v>
      </c>
      <c r="B25">
        <v>125.34</v>
      </c>
      <c r="C25">
        <v>104.96</v>
      </c>
      <c r="D25">
        <v>113.39</v>
      </c>
    </row>
    <row r="26" spans="1:4" ht="15" customHeight="1" x14ac:dyDescent="0.2">
      <c r="A26" t="s">
        <v>1569</v>
      </c>
      <c r="B26">
        <v>129.97</v>
      </c>
      <c r="C26">
        <v>107.82</v>
      </c>
      <c r="D26">
        <v>115.59</v>
      </c>
    </row>
    <row r="27" spans="1:4" ht="15" customHeight="1" x14ac:dyDescent="0.2">
      <c r="A27" t="s">
        <v>1570</v>
      </c>
      <c r="B27">
        <v>135.13999999999999</v>
      </c>
      <c r="C27">
        <v>113.76</v>
      </c>
      <c r="D27">
        <v>116.48</v>
      </c>
    </row>
    <row r="28" spans="1:4" ht="15" customHeight="1" x14ac:dyDescent="0.2">
      <c r="A28" t="s">
        <v>1571</v>
      </c>
      <c r="B28">
        <v>135.62</v>
      </c>
      <c r="C28">
        <v>116.73</v>
      </c>
      <c r="D28">
        <v>120.27</v>
      </c>
    </row>
    <row r="29" spans="1:4" ht="15" customHeight="1" x14ac:dyDescent="0.2">
      <c r="A29" t="s">
        <v>1572</v>
      </c>
      <c r="B29">
        <v>134.87</v>
      </c>
      <c r="C29">
        <v>116.04</v>
      </c>
      <c r="D29">
        <v>120.07</v>
      </c>
    </row>
    <row r="30" spans="1:4" ht="15" customHeight="1" x14ac:dyDescent="0.2">
      <c r="A30" t="s">
        <v>1573</v>
      </c>
      <c r="B30">
        <v>133.91999999999999</v>
      </c>
      <c r="C30">
        <v>114.89</v>
      </c>
      <c r="D30">
        <v>117.87</v>
      </c>
    </row>
    <row r="31" spans="1:4" ht="15" customHeight="1" x14ac:dyDescent="0.2">
      <c r="A31" t="s">
        <v>1574</v>
      </c>
      <c r="B31">
        <v>134.13999999999999</v>
      </c>
      <c r="C31">
        <v>117.3</v>
      </c>
      <c r="D31">
        <v>116.46</v>
      </c>
    </row>
    <row r="32" spans="1:4" ht="15" customHeight="1" x14ac:dyDescent="0.2">
      <c r="A32" t="s">
        <v>1575</v>
      </c>
      <c r="B32">
        <v>134.62</v>
      </c>
      <c r="C32">
        <v>121.85</v>
      </c>
      <c r="D32">
        <v>118.52</v>
      </c>
    </row>
    <row r="33" spans="1:4" ht="15" customHeight="1" x14ac:dyDescent="0.2">
      <c r="A33" t="s">
        <v>1576</v>
      </c>
      <c r="B33">
        <v>129.84</v>
      </c>
      <c r="C33">
        <v>118.93</v>
      </c>
      <c r="D33">
        <v>117.81</v>
      </c>
    </row>
    <row r="34" spans="1:4" ht="15" customHeight="1" x14ac:dyDescent="0.2">
      <c r="A34" t="s">
        <v>1577</v>
      </c>
      <c r="B34">
        <v>129.57</v>
      </c>
      <c r="C34">
        <v>117.2</v>
      </c>
      <c r="D34">
        <v>119.16</v>
      </c>
    </row>
    <row r="35" spans="1:4" ht="15" customHeight="1" x14ac:dyDescent="0.2">
      <c r="A35" t="s">
        <v>1578</v>
      </c>
      <c r="B35">
        <v>124.32</v>
      </c>
      <c r="C35">
        <v>114.38</v>
      </c>
      <c r="D35">
        <v>114.39</v>
      </c>
    </row>
    <row r="36" spans="1:4" ht="15" customHeight="1" x14ac:dyDescent="0.2">
      <c r="A36" t="s">
        <v>1579</v>
      </c>
      <c r="B36">
        <v>120.59</v>
      </c>
      <c r="C36">
        <v>113.72</v>
      </c>
      <c r="D36">
        <v>112.91</v>
      </c>
    </row>
    <row r="37" spans="1:4" ht="15" customHeight="1" x14ac:dyDescent="0.2">
      <c r="A37" t="s">
        <v>1580</v>
      </c>
      <c r="B37">
        <v>120.42</v>
      </c>
      <c r="C37">
        <v>111.19</v>
      </c>
      <c r="D37">
        <v>107.91</v>
      </c>
    </row>
    <row r="38" spans="1:4" ht="15" customHeight="1" x14ac:dyDescent="0.2">
      <c r="A38" t="s">
        <v>1581</v>
      </c>
      <c r="B38">
        <v>115.81</v>
      </c>
      <c r="C38">
        <v>109.34</v>
      </c>
      <c r="D38">
        <v>109.97</v>
      </c>
    </row>
    <row r="39" spans="1:4" ht="15" customHeight="1" x14ac:dyDescent="0.2">
      <c r="A39" t="s">
        <v>1582</v>
      </c>
      <c r="B39">
        <v>111.41</v>
      </c>
      <c r="C39">
        <v>110.62</v>
      </c>
      <c r="D39">
        <v>109.93</v>
      </c>
    </row>
    <row r="40" spans="1:4" ht="15" customHeight="1" x14ac:dyDescent="0.2">
      <c r="A40" t="s">
        <v>1583</v>
      </c>
      <c r="B40">
        <v>112.34</v>
      </c>
      <c r="C40">
        <v>107.58</v>
      </c>
      <c r="D40">
        <v>108.56</v>
      </c>
    </row>
    <row r="41" spans="1:4" ht="15" customHeight="1" x14ac:dyDescent="0.2">
      <c r="A41" t="s">
        <v>1584</v>
      </c>
      <c r="B41">
        <v>111.49</v>
      </c>
      <c r="C41">
        <v>109.44</v>
      </c>
      <c r="D41">
        <v>108.08</v>
      </c>
    </row>
    <row r="42" spans="1:4" ht="15" customHeight="1" x14ac:dyDescent="0.2">
      <c r="A42" t="s">
        <v>1585</v>
      </c>
      <c r="B42">
        <v>110.44</v>
      </c>
      <c r="C42">
        <v>108.29</v>
      </c>
      <c r="D42">
        <v>107.73</v>
      </c>
    </row>
    <row r="43" spans="1:4" ht="15" customHeight="1" x14ac:dyDescent="0.2">
      <c r="A43" t="s">
        <v>1586</v>
      </c>
      <c r="B43">
        <v>111.69</v>
      </c>
      <c r="C43">
        <v>111</v>
      </c>
      <c r="D43">
        <v>107.8</v>
      </c>
    </row>
    <row r="44" spans="1:4" ht="15" customHeight="1" x14ac:dyDescent="0.2">
      <c r="A44" t="s">
        <v>1587</v>
      </c>
      <c r="B44">
        <v>113.14</v>
      </c>
      <c r="C44">
        <v>111.13</v>
      </c>
      <c r="D44">
        <v>108.5</v>
      </c>
    </row>
    <row r="45" spans="1:4" ht="15" customHeight="1" x14ac:dyDescent="0.2">
      <c r="A45" t="s">
        <v>1588</v>
      </c>
      <c r="B45">
        <v>113.69</v>
      </c>
      <c r="C45">
        <v>111.58</v>
      </c>
      <c r="D45">
        <v>109.78</v>
      </c>
    </row>
    <row r="46" spans="1:4" ht="15" customHeight="1" x14ac:dyDescent="0.2">
      <c r="A46" t="s">
        <v>1589</v>
      </c>
      <c r="B46">
        <v>112.69</v>
      </c>
      <c r="C46">
        <v>110.98</v>
      </c>
      <c r="D46">
        <v>109.58</v>
      </c>
    </row>
    <row r="47" spans="1:4" ht="15" customHeight="1" x14ac:dyDescent="0.2">
      <c r="A47" t="s">
        <v>1590</v>
      </c>
      <c r="B47">
        <v>110.61</v>
      </c>
      <c r="C47">
        <v>109.59</v>
      </c>
      <c r="D47">
        <v>108.73</v>
      </c>
    </row>
    <row r="48" spans="1:4" ht="15" customHeight="1" x14ac:dyDescent="0.2">
      <c r="A48" t="s">
        <v>1591</v>
      </c>
      <c r="B48">
        <v>109.59</v>
      </c>
      <c r="C48">
        <v>108.95</v>
      </c>
      <c r="D48">
        <v>108.41</v>
      </c>
    </row>
    <row r="49" spans="1:4" ht="15" customHeight="1" x14ac:dyDescent="0.2">
      <c r="A49" t="s">
        <v>1592</v>
      </c>
      <c r="B49">
        <v>107.36</v>
      </c>
      <c r="C49">
        <v>104.34</v>
      </c>
      <c r="D49">
        <v>104.49</v>
      </c>
    </row>
    <row r="50" spans="1:4" ht="15" customHeight="1" x14ac:dyDescent="0.2">
      <c r="A50" t="s">
        <v>1593</v>
      </c>
      <c r="B50">
        <v>105.26</v>
      </c>
      <c r="C50">
        <v>105.38</v>
      </c>
      <c r="D50">
        <v>103.4</v>
      </c>
    </row>
    <row r="51" spans="1:4" ht="15" customHeight="1" x14ac:dyDescent="0.2">
      <c r="A51" t="s">
        <v>1594</v>
      </c>
      <c r="B51">
        <v>103.21</v>
      </c>
      <c r="C51">
        <v>105</v>
      </c>
      <c r="D51">
        <v>105.12</v>
      </c>
    </row>
    <row r="52" spans="1:4" ht="15" customHeight="1" x14ac:dyDescent="0.2">
      <c r="A52" t="s">
        <v>1595</v>
      </c>
      <c r="B52">
        <v>103.26</v>
      </c>
      <c r="C52">
        <v>106.58</v>
      </c>
      <c r="D52">
        <v>102.03</v>
      </c>
    </row>
    <row r="53" spans="1:4" ht="15" customHeight="1" x14ac:dyDescent="0.2">
      <c r="A53" t="s">
        <v>1596</v>
      </c>
      <c r="B53">
        <v>102.36</v>
      </c>
      <c r="C53">
        <v>103.85</v>
      </c>
      <c r="D53">
        <v>104.23</v>
      </c>
    </row>
    <row r="54" spans="1:4" ht="15" customHeight="1" x14ac:dyDescent="0.2">
      <c r="A54" t="s">
        <v>1597</v>
      </c>
      <c r="B54">
        <v>102.01</v>
      </c>
      <c r="C54">
        <v>103.18</v>
      </c>
      <c r="D54">
        <v>103.32</v>
      </c>
    </row>
    <row r="55" spans="1:4" ht="15" customHeight="1" x14ac:dyDescent="0.2">
      <c r="A55" t="s">
        <v>1598</v>
      </c>
      <c r="B55">
        <v>102.19</v>
      </c>
      <c r="C55">
        <v>104.61</v>
      </c>
      <c r="D55">
        <v>103.6</v>
      </c>
    </row>
    <row r="56" spans="1:4" ht="15" customHeight="1" x14ac:dyDescent="0.2">
      <c r="A56" t="s">
        <v>1599</v>
      </c>
      <c r="B56">
        <v>102.16</v>
      </c>
      <c r="C56">
        <v>102.37</v>
      </c>
      <c r="D56">
        <v>105.25</v>
      </c>
    </row>
    <row r="57" spans="1:4" ht="15" customHeight="1" x14ac:dyDescent="0.2">
      <c r="A57" t="s">
        <v>1600</v>
      </c>
      <c r="B57">
        <v>102.06</v>
      </c>
      <c r="C57">
        <v>102.54</v>
      </c>
      <c r="D57">
        <v>99.34</v>
      </c>
    </row>
    <row r="58" spans="1:4" ht="15" customHeight="1" x14ac:dyDescent="0.2">
      <c r="A58" t="s">
        <v>1601</v>
      </c>
      <c r="B58">
        <v>101.56</v>
      </c>
      <c r="C58">
        <v>101.05</v>
      </c>
      <c r="D58">
        <v>100.34</v>
      </c>
    </row>
    <row r="59" spans="1:4" ht="15" customHeight="1" x14ac:dyDescent="0.2">
      <c r="A59" t="s">
        <v>1602</v>
      </c>
      <c r="B59">
        <v>99.76</v>
      </c>
      <c r="C59">
        <v>98.57</v>
      </c>
      <c r="D59">
        <v>100.42</v>
      </c>
    </row>
    <row r="60" spans="1:4" ht="15" customHeight="1" x14ac:dyDescent="0.2">
      <c r="A60" t="s">
        <v>1603</v>
      </c>
      <c r="B60">
        <v>99.96</v>
      </c>
      <c r="C60">
        <v>99.89</v>
      </c>
      <c r="D60">
        <v>99.14</v>
      </c>
    </row>
    <row r="61" spans="1:4" ht="15" customHeight="1" x14ac:dyDescent="0.2">
      <c r="A61" t="s">
        <v>1604</v>
      </c>
      <c r="B61">
        <v>98.71</v>
      </c>
      <c r="C61">
        <v>100.49</v>
      </c>
      <c r="D61">
        <v>100.1</v>
      </c>
    </row>
    <row r="62" spans="1:4" ht="15" customHeight="1" x14ac:dyDescent="0.2">
      <c r="A62" t="s">
        <v>1605</v>
      </c>
      <c r="B62">
        <v>100.56</v>
      </c>
      <c r="C62">
        <v>101.67</v>
      </c>
      <c r="D62">
        <v>100.75</v>
      </c>
    </row>
    <row r="63" spans="1:4" ht="15" customHeight="1" x14ac:dyDescent="0.2">
      <c r="A63" t="s">
        <v>1606</v>
      </c>
      <c r="B63">
        <v>99.99</v>
      </c>
      <c r="C63">
        <v>100.56</v>
      </c>
      <c r="D63">
        <v>101.03</v>
      </c>
    </row>
    <row r="64" spans="1:4" ht="15" customHeight="1" x14ac:dyDescent="0.2">
      <c r="A64" t="s">
        <v>1607</v>
      </c>
      <c r="B64">
        <v>102.14</v>
      </c>
      <c r="C64">
        <v>101.94</v>
      </c>
      <c r="D64">
        <v>98.03</v>
      </c>
    </row>
    <row r="65" spans="1:4" ht="15" customHeight="1" x14ac:dyDescent="0.2">
      <c r="A65" t="s">
        <v>1608</v>
      </c>
      <c r="B65">
        <v>100.79</v>
      </c>
      <c r="C65">
        <v>101.45</v>
      </c>
      <c r="D65">
        <v>98.94</v>
      </c>
    </row>
    <row r="66" spans="1:4" ht="15" customHeight="1" x14ac:dyDescent="0.2">
      <c r="A66" t="s">
        <v>1609</v>
      </c>
      <c r="B66">
        <v>100.96</v>
      </c>
      <c r="C66">
        <v>102.39</v>
      </c>
      <c r="D66">
        <v>96.25</v>
      </c>
    </row>
    <row r="67" spans="1:4" ht="15" customHeight="1" x14ac:dyDescent="0.2">
      <c r="A67" t="s">
        <v>1610</v>
      </c>
      <c r="B67">
        <v>102.86</v>
      </c>
      <c r="C67">
        <v>106.84</v>
      </c>
      <c r="D67">
        <v>101.62</v>
      </c>
    </row>
    <row r="68" spans="1:4" ht="15" customHeight="1" x14ac:dyDescent="0.2">
      <c r="A68" t="s">
        <v>1611</v>
      </c>
      <c r="B68">
        <v>106.64</v>
      </c>
      <c r="C68">
        <v>105.66</v>
      </c>
      <c r="D68">
        <v>100.9</v>
      </c>
    </row>
    <row r="69" spans="1:4" ht="15" customHeight="1" x14ac:dyDescent="0.2">
      <c r="A69" t="s">
        <v>1612</v>
      </c>
      <c r="B69">
        <v>110.66</v>
      </c>
      <c r="C69">
        <v>108.95</v>
      </c>
      <c r="D69">
        <v>103.1</v>
      </c>
    </row>
    <row r="70" spans="1:4" ht="15" customHeight="1" x14ac:dyDescent="0.2">
      <c r="A70" t="s">
        <v>1613</v>
      </c>
      <c r="B70">
        <v>112.29</v>
      </c>
      <c r="C70">
        <v>110.79</v>
      </c>
      <c r="D70">
        <v>100.58</v>
      </c>
    </row>
    <row r="71" spans="1:4" ht="15" customHeight="1" x14ac:dyDescent="0.2">
      <c r="A71" t="s">
        <v>1614</v>
      </c>
      <c r="B71">
        <v>114.64</v>
      </c>
      <c r="C71">
        <v>109.63</v>
      </c>
      <c r="D71">
        <v>99.58</v>
      </c>
    </row>
    <row r="72" spans="1:4" ht="15" customHeight="1" x14ac:dyDescent="0.2">
      <c r="A72" t="s">
        <v>1615</v>
      </c>
      <c r="B72">
        <v>119.06</v>
      </c>
      <c r="C72">
        <v>112.5</v>
      </c>
      <c r="D72">
        <v>101.12</v>
      </c>
    </row>
    <row r="73" spans="1:4" ht="15" customHeight="1" x14ac:dyDescent="0.2">
      <c r="A73" t="s">
        <v>1616</v>
      </c>
      <c r="B73">
        <v>119.76</v>
      </c>
      <c r="C73">
        <v>113.82</v>
      </c>
      <c r="D73">
        <v>102.77</v>
      </c>
    </row>
    <row r="74" spans="1:4" ht="15" customHeight="1" x14ac:dyDescent="0.2">
      <c r="A74" t="s">
        <v>1617</v>
      </c>
      <c r="B74">
        <v>124.92</v>
      </c>
      <c r="C74">
        <v>119.14</v>
      </c>
      <c r="D74">
        <v>101.53</v>
      </c>
    </row>
    <row r="75" spans="1:4" ht="15" customHeight="1" x14ac:dyDescent="0.2">
      <c r="A75" t="s">
        <v>1618</v>
      </c>
      <c r="B75">
        <v>130.91999999999999</v>
      </c>
      <c r="C75">
        <v>119.57</v>
      </c>
      <c r="D75">
        <v>103.01</v>
      </c>
    </row>
    <row r="76" spans="1:4" ht="15" customHeight="1" x14ac:dyDescent="0.2">
      <c r="A76" t="s">
        <v>1619</v>
      </c>
      <c r="B76">
        <v>133.49</v>
      </c>
      <c r="C76">
        <v>118.41</v>
      </c>
      <c r="D76">
        <v>104.71</v>
      </c>
    </row>
    <row r="77" spans="1:4" ht="15" customHeight="1" x14ac:dyDescent="0.2">
      <c r="A77" t="s">
        <v>1620</v>
      </c>
      <c r="B77">
        <v>136.88999999999999</v>
      </c>
      <c r="C77">
        <v>120.72</v>
      </c>
      <c r="D77">
        <v>110.24</v>
      </c>
    </row>
    <row r="78" spans="1:4" ht="15" customHeight="1" x14ac:dyDescent="0.2">
      <c r="A78" t="s">
        <v>1621</v>
      </c>
      <c r="B78">
        <v>140.54</v>
      </c>
      <c r="C78">
        <v>125.46</v>
      </c>
      <c r="D78">
        <v>110.08</v>
      </c>
    </row>
    <row r="79" spans="1:4" ht="15" customHeight="1" x14ac:dyDescent="0.2">
      <c r="A79" t="s">
        <v>1622</v>
      </c>
      <c r="B79">
        <v>142.24</v>
      </c>
      <c r="C79">
        <v>126.53</v>
      </c>
      <c r="D79">
        <v>116.41</v>
      </c>
    </row>
    <row r="80" spans="1:4" ht="15" customHeight="1" x14ac:dyDescent="0.2">
      <c r="A80" t="s">
        <v>1623</v>
      </c>
      <c r="B80">
        <v>141.12</v>
      </c>
      <c r="C80">
        <v>127.05</v>
      </c>
      <c r="D80">
        <v>113.87</v>
      </c>
    </row>
    <row r="81" spans="1:4" ht="15" customHeight="1" x14ac:dyDescent="0.2">
      <c r="A81" t="s">
        <v>1624</v>
      </c>
      <c r="B81">
        <v>145.02000000000001</v>
      </c>
      <c r="C81">
        <v>127.67</v>
      </c>
      <c r="D81">
        <v>119.92</v>
      </c>
    </row>
    <row r="82" spans="1:4" ht="15" customHeight="1" x14ac:dyDescent="0.2">
      <c r="A82" t="s">
        <v>1625</v>
      </c>
      <c r="B82">
        <v>144.99</v>
      </c>
      <c r="C82">
        <v>133.41</v>
      </c>
      <c r="D82">
        <v>116.31</v>
      </c>
    </row>
    <row r="83" spans="1:4" ht="15" customHeight="1" x14ac:dyDescent="0.2">
      <c r="A83" t="s">
        <v>1626</v>
      </c>
      <c r="B83">
        <v>152.57</v>
      </c>
      <c r="C83">
        <v>134.94999999999999</v>
      </c>
      <c r="D83">
        <v>122.66</v>
      </c>
    </row>
    <row r="84" spans="1:4" ht="15" customHeight="1" x14ac:dyDescent="0.2">
      <c r="A84" t="s">
        <v>1627</v>
      </c>
      <c r="B84">
        <v>154.59</v>
      </c>
      <c r="C84">
        <v>138.69</v>
      </c>
      <c r="D84">
        <v>123.14</v>
      </c>
    </row>
    <row r="85" spans="1:4" ht="15" customHeight="1" x14ac:dyDescent="0.2">
      <c r="A85" t="s">
        <v>1628</v>
      </c>
      <c r="B85">
        <v>158.94</v>
      </c>
      <c r="C85">
        <v>142.94</v>
      </c>
      <c r="D85">
        <v>124.31</v>
      </c>
    </row>
    <row r="86" spans="1:4" ht="15" customHeight="1" x14ac:dyDescent="0.2">
      <c r="A86" t="s">
        <v>1629</v>
      </c>
      <c r="B86">
        <v>169.2</v>
      </c>
      <c r="C86">
        <v>148.58000000000001</v>
      </c>
      <c r="D86">
        <v>132.51</v>
      </c>
    </row>
    <row r="87" spans="1:4" ht="15" customHeight="1" x14ac:dyDescent="0.2">
      <c r="A87" t="s">
        <v>1630</v>
      </c>
      <c r="B87">
        <v>175.77</v>
      </c>
      <c r="C87">
        <v>152.25</v>
      </c>
      <c r="D87">
        <v>140.80000000000001</v>
      </c>
    </row>
    <row r="88" spans="1:4" ht="15" customHeight="1" x14ac:dyDescent="0.2">
      <c r="A88" t="s">
        <v>1631</v>
      </c>
      <c r="B88">
        <v>183.02</v>
      </c>
      <c r="C88">
        <v>156.55000000000001</v>
      </c>
      <c r="D88">
        <v>139.47999999999999</v>
      </c>
    </row>
    <row r="89" spans="1:4" ht="15" customHeight="1" x14ac:dyDescent="0.2">
      <c r="A89" t="s">
        <v>1632</v>
      </c>
      <c r="B89">
        <v>194.55</v>
      </c>
      <c r="C89">
        <v>161.55000000000001</v>
      </c>
      <c r="D89">
        <v>145.97999999999999</v>
      </c>
    </row>
    <row r="90" spans="1:4" ht="15" customHeight="1" x14ac:dyDescent="0.2">
      <c r="A90" t="s">
        <v>1633</v>
      </c>
      <c r="B90">
        <v>193.5</v>
      </c>
      <c r="C90">
        <v>167.46</v>
      </c>
      <c r="D90">
        <v>154.33000000000001</v>
      </c>
    </row>
    <row r="91" spans="1:4" ht="15" customHeight="1" x14ac:dyDescent="0.2">
      <c r="A91" t="s">
        <v>1634</v>
      </c>
      <c r="B91">
        <v>200.48</v>
      </c>
      <c r="C91">
        <v>171.54</v>
      </c>
      <c r="D91">
        <v>165.39</v>
      </c>
    </row>
    <row r="92" spans="1:4" ht="15" customHeight="1" x14ac:dyDescent="0.2">
      <c r="A92" t="s">
        <v>1635</v>
      </c>
      <c r="B92">
        <v>205</v>
      </c>
      <c r="C92">
        <v>169.58</v>
      </c>
      <c r="D92">
        <v>162.84</v>
      </c>
    </row>
    <row r="93" spans="1:4" ht="15" customHeight="1" x14ac:dyDescent="0.2">
      <c r="A93" t="s">
        <v>1636</v>
      </c>
      <c r="B93">
        <v>206.88</v>
      </c>
      <c r="C93">
        <v>179.38</v>
      </c>
      <c r="D93">
        <v>166.65</v>
      </c>
    </row>
    <row r="94" spans="1:4" ht="15" customHeight="1" x14ac:dyDescent="0.2">
      <c r="A94" t="s">
        <v>1637</v>
      </c>
      <c r="B94">
        <v>210.6</v>
      </c>
      <c r="C94">
        <v>181.67</v>
      </c>
      <c r="D94">
        <v>170.28</v>
      </c>
    </row>
    <row r="95" spans="1:4" ht="15" customHeight="1" x14ac:dyDescent="0.2">
      <c r="A95" t="s">
        <v>1638</v>
      </c>
      <c r="B95">
        <v>218.7</v>
      </c>
      <c r="C95">
        <v>190.49</v>
      </c>
      <c r="D95">
        <v>179.94</v>
      </c>
    </row>
    <row r="96" spans="1:4" ht="15" customHeight="1" x14ac:dyDescent="0.2">
      <c r="A96" t="s">
        <v>1639</v>
      </c>
      <c r="B96">
        <v>220.4</v>
      </c>
      <c r="C96">
        <v>196.2</v>
      </c>
      <c r="D96">
        <v>189.3</v>
      </c>
    </row>
    <row r="97" spans="1:4" ht="15" customHeight="1" x14ac:dyDescent="0.2">
      <c r="A97" t="s">
        <v>1640</v>
      </c>
      <c r="B97">
        <v>226.63</v>
      </c>
      <c r="C97">
        <v>195.86</v>
      </c>
      <c r="D97">
        <v>189.43</v>
      </c>
    </row>
    <row r="98" spans="1:4" ht="15" customHeight="1" x14ac:dyDescent="0.2">
      <c r="A98" t="s">
        <v>1641</v>
      </c>
      <c r="B98">
        <v>237.65</v>
      </c>
      <c r="C98">
        <v>203.4</v>
      </c>
      <c r="D98">
        <v>202.24</v>
      </c>
    </row>
    <row r="99" spans="1:4" ht="15" customHeight="1" x14ac:dyDescent="0.2">
      <c r="A99" t="s">
        <v>1642</v>
      </c>
      <c r="B99">
        <v>245.36</v>
      </c>
      <c r="C99">
        <v>212.6</v>
      </c>
      <c r="D99">
        <v>212.99</v>
      </c>
    </row>
    <row r="100" spans="1:4" ht="15" customHeight="1" x14ac:dyDescent="0.2">
      <c r="A100" t="s">
        <v>1643</v>
      </c>
      <c r="B100">
        <v>256.93</v>
      </c>
      <c r="C100">
        <v>214.55</v>
      </c>
      <c r="D100">
        <v>221.26</v>
      </c>
    </row>
    <row r="101" spans="1:4" ht="15" customHeight="1" x14ac:dyDescent="0.2">
      <c r="A101" t="s">
        <v>1644</v>
      </c>
      <c r="B101">
        <v>260.18</v>
      </c>
      <c r="C101">
        <v>223.97</v>
      </c>
      <c r="D101">
        <v>233.74</v>
      </c>
    </row>
    <row r="102" spans="1:4" ht="15" customHeight="1" x14ac:dyDescent="0.2">
      <c r="A102" t="s">
        <v>1645</v>
      </c>
      <c r="B102">
        <v>272.63</v>
      </c>
      <c r="C102">
        <v>229.05</v>
      </c>
      <c r="D102">
        <v>238.81</v>
      </c>
    </row>
    <row r="103" spans="1:4" ht="15" customHeight="1" x14ac:dyDescent="0.2">
      <c r="A103" t="s">
        <v>1646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B9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24.6640625" customWidth="1"/>
    <col min="2" max="2" width="9.1640625" customWidth="1"/>
  </cols>
  <sheetData>
    <row r="1" spans="1:106" ht="15" customHeight="1" x14ac:dyDescent="0.2">
      <c r="A1" s="33" t="s">
        <v>1647</v>
      </c>
    </row>
    <row r="2" spans="1:106" ht="15" customHeight="1" x14ac:dyDescent="0.2">
      <c r="A2" s="34" t="s">
        <v>1648</v>
      </c>
    </row>
    <row r="3" spans="1:106" ht="15" customHeight="1" x14ac:dyDescent="0.2">
      <c r="A3" s="35" t="s">
        <v>877</v>
      </c>
    </row>
    <row r="4" spans="1:106" ht="15" customHeight="1" x14ac:dyDescent="0.2"/>
    <row r="5" spans="1:106" ht="15" customHeight="1" x14ac:dyDescent="0.2">
      <c r="A5" s="36" t="s">
        <v>1649</v>
      </c>
      <c r="B5" s="36" t="s">
        <v>1650</v>
      </c>
      <c r="C5" s="36" t="s">
        <v>1651</v>
      </c>
      <c r="D5" s="36" t="s">
        <v>1652</v>
      </c>
      <c r="E5" s="36" t="s">
        <v>1653</v>
      </c>
      <c r="F5" s="36" t="s">
        <v>1654</v>
      </c>
      <c r="G5" s="36" t="s">
        <v>1655</v>
      </c>
      <c r="H5" s="36" t="s">
        <v>1656</v>
      </c>
      <c r="I5" s="36" t="s">
        <v>1657</v>
      </c>
      <c r="J5" s="36" t="s">
        <v>1658</v>
      </c>
      <c r="K5" s="36" t="s">
        <v>1659</v>
      </c>
      <c r="L5" s="36" t="s">
        <v>1660</v>
      </c>
      <c r="M5" s="36" t="s">
        <v>1661</v>
      </c>
      <c r="N5" s="36" t="s">
        <v>1662</v>
      </c>
      <c r="O5" s="36" t="s">
        <v>1663</v>
      </c>
      <c r="P5" s="36" t="s">
        <v>1664</v>
      </c>
      <c r="Q5" s="36" t="s">
        <v>1665</v>
      </c>
      <c r="R5" s="36" t="s">
        <v>1666</v>
      </c>
      <c r="S5" s="36" t="s">
        <v>1667</v>
      </c>
      <c r="T5" s="36" t="s">
        <v>1668</v>
      </c>
      <c r="U5" s="36" t="s">
        <v>1669</v>
      </c>
      <c r="V5" s="36" t="s">
        <v>1670</v>
      </c>
      <c r="W5" s="36" t="s">
        <v>1671</v>
      </c>
      <c r="X5" s="36" t="s">
        <v>1672</v>
      </c>
      <c r="Y5" s="36" t="s">
        <v>1673</v>
      </c>
      <c r="Z5" s="36" t="s">
        <v>1674</v>
      </c>
      <c r="AA5" s="36" t="s">
        <v>1675</v>
      </c>
      <c r="AB5" s="36" t="s">
        <v>1676</v>
      </c>
      <c r="AC5" s="36" t="s">
        <v>1677</v>
      </c>
      <c r="AD5" s="36" t="s">
        <v>1678</v>
      </c>
      <c r="AE5" s="36" t="s">
        <v>1679</v>
      </c>
      <c r="AF5" s="36" t="s">
        <v>1680</v>
      </c>
      <c r="AG5" s="36" t="s">
        <v>1681</v>
      </c>
      <c r="AH5" s="36" t="s">
        <v>1682</v>
      </c>
      <c r="AI5" s="36" t="s">
        <v>1683</v>
      </c>
      <c r="AJ5" s="36" t="s">
        <v>1684</v>
      </c>
      <c r="AK5" s="36" t="s">
        <v>1685</v>
      </c>
      <c r="AL5" s="36" t="s">
        <v>1686</v>
      </c>
      <c r="AM5" s="36" t="s">
        <v>1687</v>
      </c>
      <c r="AN5" s="36" t="s">
        <v>1688</v>
      </c>
      <c r="AO5" s="36" t="s">
        <v>1689</v>
      </c>
      <c r="AP5" s="36" t="s">
        <v>448</v>
      </c>
      <c r="AQ5" s="36" t="s">
        <v>449</v>
      </c>
      <c r="AR5" s="36" t="s">
        <v>450</v>
      </c>
      <c r="AS5" s="36" t="s">
        <v>451</v>
      </c>
      <c r="AT5" s="36" t="s">
        <v>452</v>
      </c>
      <c r="AU5" s="36" t="s">
        <v>453</v>
      </c>
      <c r="AV5" s="36" t="s">
        <v>454</v>
      </c>
      <c r="AW5" s="36" t="s">
        <v>455</v>
      </c>
      <c r="AX5" s="36" t="s">
        <v>456</v>
      </c>
      <c r="AY5" s="36" t="s">
        <v>457</v>
      </c>
      <c r="AZ5" s="36" t="s">
        <v>458</v>
      </c>
      <c r="BA5" s="36" t="s">
        <v>459</v>
      </c>
      <c r="BB5" s="36" t="s">
        <v>460</v>
      </c>
      <c r="BC5" s="36" t="s">
        <v>461</v>
      </c>
      <c r="BD5" s="36" t="s">
        <v>462</v>
      </c>
      <c r="BE5" s="36" t="s">
        <v>463</v>
      </c>
      <c r="BF5" s="36" t="s">
        <v>464</v>
      </c>
      <c r="BG5" s="36" t="s">
        <v>465</v>
      </c>
      <c r="BH5" s="36" t="s">
        <v>466</v>
      </c>
      <c r="BI5" s="36" t="s">
        <v>467</v>
      </c>
      <c r="BJ5" s="36" t="s">
        <v>468</v>
      </c>
      <c r="BK5" s="36" t="s">
        <v>469</v>
      </c>
      <c r="BL5" s="36" t="s">
        <v>470</v>
      </c>
      <c r="BM5" s="36" t="s">
        <v>471</v>
      </c>
      <c r="BN5" s="36" t="s">
        <v>472</v>
      </c>
      <c r="BO5" s="36" t="s">
        <v>473</v>
      </c>
      <c r="BP5" s="36" t="s">
        <v>474</v>
      </c>
      <c r="BQ5" s="36" t="s">
        <v>475</v>
      </c>
      <c r="BR5" s="36" t="s">
        <v>476</v>
      </c>
      <c r="BS5" s="36" t="s">
        <v>477</v>
      </c>
      <c r="BT5" s="36" t="s">
        <v>478</v>
      </c>
      <c r="BU5" s="36" t="s">
        <v>479</v>
      </c>
      <c r="BV5" s="36" t="s">
        <v>480</v>
      </c>
      <c r="BW5" s="36" t="s">
        <v>481</v>
      </c>
      <c r="BX5" s="36" t="s">
        <v>482</v>
      </c>
      <c r="BY5" s="36" t="s">
        <v>483</v>
      </c>
      <c r="BZ5" s="36" t="s">
        <v>484</v>
      </c>
      <c r="CA5" s="36" t="s">
        <v>485</v>
      </c>
      <c r="CB5" s="36" t="s">
        <v>486</v>
      </c>
      <c r="CC5" s="36" t="s">
        <v>487</v>
      </c>
      <c r="CD5" s="36" t="s">
        <v>488</v>
      </c>
      <c r="CE5" s="36" t="s">
        <v>489</v>
      </c>
      <c r="CF5" s="36" t="s">
        <v>490</v>
      </c>
      <c r="CG5" s="36" t="s">
        <v>491</v>
      </c>
      <c r="CH5" s="36" t="s">
        <v>492</v>
      </c>
      <c r="CI5" s="36" t="s">
        <v>493</v>
      </c>
      <c r="CJ5" s="36" t="s">
        <v>494</v>
      </c>
      <c r="CK5" s="36" t="s">
        <v>495</v>
      </c>
      <c r="CL5" s="36" t="s">
        <v>496</v>
      </c>
      <c r="CM5" s="36" t="s">
        <v>497</v>
      </c>
      <c r="CN5" s="36" t="s">
        <v>498</v>
      </c>
      <c r="CO5" s="36" t="s">
        <v>499</v>
      </c>
      <c r="CP5" s="36" t="s">
        <v>500</v>
      </c>
      <c r="CQ5" s="36" t="s">
        <v>501</v>
      </c>
      <c r="CR5" s="36" t="s">
        <v>502</v>
      </c>
      <c r="CS5" s="36" t="s">
        <v>503</v>
      </c>
      <c r="CT5" s="36" t="s">
        <v>504</v>
      </c>
      <c r="CU5" s="36" t="s">
        <v>505</v>
      </c>
      <c r="CV5" s="36" t="s">
        <v>506</v>
      </c>
      <c r="CW5" s="36" t="s">
        <v>507</v>
      </c>
      <c r="CX5" s="36" t="s">
        <v>508</v>
      </c>
      <c r="CY5" s="36" t="s">
        <v>509</v>
      </c>
      <c r="CZ5" s="36" t="s">
        <v>510</v>
      </c>
      <c r="DA5" s="36" t="s">
        <v>511</v>
      </c>
      <c r="DB5" s="36" t="s">
        <v>512</v>
      </c>
    </row>
    <row r="6" spans="1:106" ht="15" customHeight="1" x14ac:dyDescent="0.2">
      <c r="A6" t="s">
        <v>1690</v>
      </c>
      <c r="B6">
        <v>47.4</v>
      </c>
      <c r="C6">
        <v>47.8</v>
      </c>
      <c r="D6">
        <v>49</v>
      </c>
      <c r="E6">
        <v>49.7</v>
      </c>
      <c r="F6">
        <v>48</v>
      </c>
      <c r="G6">
        <v>51.9</v>
      </c>
      <c r="H6">
        <v>54.3</v>
      </c>
      <c r="I6">
        <v>55.3</v>
      </c>
      <c r="J6">
        <v>54.7</v>
      </c>
      <c r="K6">
        <v>59.6</v>
      </c>
      <c r="L6">
        <v>62</v>
      </c>
      <c r="M6">
        <v>63.4</v>
      </c>
      <c r="N6">
        <v>60.6</v>
      </c>
      <c r="O6">
        <v>65.3</v>
      </c>
      <c r="P6">
        <v>65.7</v>
      </c>
      <c r="Q6">
        <v>66.3</v>
      </c>
      <c r="R6">
        <v>64.5</v>
      </c>
      <c r="S6">
        <v>69.8</v>
      </c>
      <c r="T6">
        <v>68.099999999999994</v>
      </c>
      <c r="U6">
        <v>66.900000000000006</v>
      </c>
      <c r="V6">
        <v>65.3</v>
      </c>
      <c r="W6">
        <v>69.599999999999994</v>
      </c>
      <c r="X6">
        <v>70</v>
      </c>
      <c r="Y6">
        <v>70.3</v>
      </c>
      <c r="Z6">
        <v>70</v>
      </c>
      <c r="AA6">
        <v>73.900000000000006</v>
      </c>
      <c r="AB6">
        <v>74.7</v>
      </c>
      <c r="AC6">
        <v>76.900000000000006</v>
      </c>
      <c r="AD6">
        <v>76.2</v>
      </c>
      <c r="AE6">
        <v>80.400000000000006</v>
      </c>
      <c r="AF6">
        <v>82.4</v>
      </c>
      <c r="AG6">
        <v>82.9</v>
      </c>
      <c r="AH6">
        <v>81.400000000000006</v>
      </c>
      <c r="AI6">
        <v>84.9</v>
      </c>
      <c r="AJ6">
        <v>87.9</v>
      </c>
      <c r="AK6">
        <v>87.8</v>
      </c>
      <c r="AL6">
        <v>84.3</v>
      </c>
      <c r="AM6">
        <v>87.1</v>
      </c>
      <c r="AN6">
        <v>86.6</v>
      </c>
      <c r="AO6">
        <v>85</v>
      </c>
      <c r="AP6">
        <v>81.5</v>
      </c>
      <c r="AQ6">
        <v>82.4</v>
      </c>
      <c r="AR6">
        <v>82.8</v>
      </c>
      <c r="AS6">
        <v>82.7</v>
      </c>
      <c r="AT6">
        <v>81.5</v>
      </c>
      <c r="AU6">
        <v>84.1</v>
      </c>
      <c r="AV6">
        <v>84.6</v>
      </c>
      <c r="AW6">
        <v>83.8</v>
      </c>
      <c r="AX6">
        <v>82</v>
      </c>
      <c r="AY6">
        <v>83.9</v>
      </c>
      <c r="AZ6">
        <v>84.4</v>
      </c>
      <c r="BA6">
        <v>86.1</v>
      </c>
      <c r="BB6">
        <v>84.6</v>
      </c>
      <c r="BC6">
        <v>85.7</v>
      </c>
      <c r="BD6">
        <v>86.2</v>
      </c>
      <c r="BE6">
        <v>86.4</v>
      </c>
      <c r="BF6">
        <v>84.2</v>
      </c>
      <c r="BG6">
        <v>85.9</v>
      </c>
      <c r="BH6">
        <v>87.4</v>
      </c>
      <c r="BI6">
        <v>88.7</v>
      </c>
      <c r="BJ6">
        <v>79</v>
      </c>
      <c r="BK6">
        <v>80.099999999999994</v>
      </c>
      <c r="BL6">
        <v>80.900000000000006</v>
      </c>
      <c r="BM6">
        <v>80.3</v>
      </c>
      <c r="BN6">
        <v>80.5</v>
      </c>
      <c r="BO6">
        <v>81.400000000000006</v>
      </c>
      <c r="BP6">
        <v>82.3</v>
      </c>
      <c r="BQ6">
        <v>82.9</v>
      </c>
      <c r="BR6">
        <v>84.7</v>
      </c>
      <c r="BS6">
        <v>85.6</v>
      </c>
      <c r="BT6">
        <v>86.3</v>
      </c>
      <c r="BU6">
        <v>87.6</v>
      </c>
      <c r="BV6">
        <v>90.9</v>
      </c>
      <c r="BW6">
        <v>92.5</v>
      </c>
      <c r="BX6">
        <v>90.5</v>
      </c>
      <c r="BY6">
        <v>90.5</v>
      </c>
      <c r="BZ6">
        <v>93.7</v>
      </c>
      <c r="CA6">
        <v>94.8</v>
      </c>
      <c r="CB6">
        <v>96.4</v>
      </c>
      <c r="CC6">
        <v>94.9</v>
      </c>
      <c r="CD6">
        <v>95.7</v>
      </c>
      <c r="CE6">
        <v>95.5</v>
      </c>
      <c r="CF6">
        <v>97.6</v>
      </c>
      <c r="CG6">
        <v>97.6</v>
      </c>
      <c r="CH6">
        <v>98.1</v>
      </c>
      <c r="CI6">
        <v>99.1</v>
      </c>
      <c r="CJ6">
        <v>100.9</v>
      </c>
      <c r="CK6">
        <v>101.8</v>
      </c>
      <c r="CL6">
        <v>105.6</v>
      </c>
      <c r="CM6">
        <v>107.4</v>
      </c>
      <c r="CN6">
        <v>109.5</v>
      </c>
      <c r="CO6">
        <v>113.2</v>
      </c>
      <c r="CP6">
        <v>122.3</v>
      </c>
      <c r="CQ6">
        <v>126.4</v>
      </c>
      <c r="CR6">
        <v>129.5</v>
      </c>
      <c r="CS6">
        <v>131.80000000000001</v>
      </c>
      <c r="CT6">
        <v>136.5</v>
      </c>
      <c r="CU6">
        <v>141.5</v>
      </c>
      <c r="CV6">
        <v>143.1</v>
      </c>
      <c r="CW6">
        <v>146.69999999999999</v>
      </c>
      <c r="CX6">
        <v>158.5</v>
      </c>
      <c r="CY6">
        <v>159.30000000000001</v>
      </c>
      <c r="CZ6">
        <v>162.19999999999999</v>
      </c>
      <c r="DA6">
        <v>166.8</v>
      </c>
      <c r="DB6">
        <v>172.7</v>
      </c>
    </row>
    <row r="8" spans="1:106" ht="15" customHeight="1" x14ac:dyDescent="0.2">
      <c r="A8" t="s">
        <v>1691</v>
      </c>
    </row>
    <row r="9" spans="1:106" ht="15" customHeight="1" x14ac:dyDescent="0.2">
      <c r="A9" t="s">
        <v>1692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H47"/>
  <sheetViews>
    <sheetView zoomScaleNormal="100" workbookViewId="0">
      <pane ySplit="4" topLeftCell="A5" activePane="bottomLeft" state="frozen"/>
      <selection pane="bottomLeft" activeCell="K33" sqref="K33"/>
    </sheetView>
  </sheetViews>
  <sheetFormatPr baseColWidth="10" defaultColWidth="8.6640625" defaultRowHeight="15" x14ac:dyDescent="0.2"/>
  <cols>
    <col min="1" max="1" width="30" customWidth="1"/>
  </cols>
  <sheetData>
    <row r="1" spans="1:86" ht="15.75" customHeight="1" x14ac:dyDescent="0.2">
      <c r="A1" s="33" t="s">
        <v>1693</v>
      </c>
    </row>
    <row r="2" spans="1:86" ht="15" customHeight="1" x14ac:dyDescent="0.2">
      <c r="A2" s="34" t="s">
        <v>1694</v>
      </c>
    </row>
    <row r="3" spans="1:86" ht="15" customHeight="1" x14ac:dyDescent="0.2">
      <c r="A3" s="35" t="s">
        <v>877</v>
      </c>
    </row>
    <row r="4" spans="1:86" ht="15" customHeight="1" x14ac:dyDescent="0.2"/>
    <row r="5" spans="1:86" ht="15" customHeight="1" x14ac:dyDescent="0.2"/>
    <row r="6" spans="1:86" ht="15" customHeight="1" x14ac:dyDescent="0.2">
      <c r="A6" s="37" t="s">
        <v>1695</v>
      </c>
    </row>
    <row r="7" spans="1:86" ht="15" customHeight="1" x14ac:dyDescent="0.2"/>
    <row r="8" spans="1:86" ht="15" customHeight="1" x14ac:dyDescent="0.2">
      <c r="B8" t="s">
        <v>25</v>
      </c>
      <c r="C8" t="s">
        <v>26</v>
      </c>
      <c r="D8" t="s">
        <v>27</v>
      </c>
      <c r="E8" t="s">
        <v>28</v>
      </c>
      <c r="F8" t="s">
        <v>29</v>
      </c>
      <c r="G8" t="s">
        <v>643</v>
      </c>
      <c r="H8" t="s">
        <v>644</v>
      </c>
      <c r="J8" s="53">
        <v>43831</v>
      </c>
      <c r="K8" s="53">
        <v>43862</v>
      </c>
      <c r="L8" s="53">
        <v>43891</v>
      </c>
      <c r="M8" s="53">
        <v>43922</v>
      </c>
      <c r="N8" s="53">
        <v>43952</v>
      </c>
      <c r="O8" s="53">
        <v>43983</v>
      </c>
      <c r="P8" s="53">
        <v>44013</v>
      </c>
      <c r="Q8" s="53">
        <v>44044</v>
      </c>
      <c r="R8" s="53">
        <v>44075</v>
      </c>
      <c r="S8" s="53">
        <v>44105</v>
      </c>
      <c r="T8" s="53">
        <v>44136</v>
      </c>
      <c r="U8" s="53">
        <v>44166</v>
      </c>
      <c r="V8" s="53">
        <v>44197</v>
      </c>
      <c r="W8" s="53">
        <v>44228</v>
      </c>
      <c r="X8" s="53">
        <v>44256</v>
      </c>
      <c r="Y8" s="53">
        <v>44287</v>
      </c>
      <c r="Z8" s="53">
        <v>44317</v>
      </c>
      <c r="AA8" s="53">
        <v>44348</v>
      </c>
      <c r="AB8" s="53">
        <v>44378</v>
      </c>
      <c r="AC8" s="53">
        <v>44409</v>
      </c>
      <c r="AD8" s="53">
        <v>44440</v>
      </c>
      <c r="AE8" s="53">
        <v>44470</v>
      </c>
      <c r="AF8" s="53">
        <v>44501</v>
      </c>
      <c r="AG8" s="53">
        <v>44531</v>
      </c>
      <c r="AH8" s="53">
        <v>44562</v>
      </c>
      <c r="AI8" s="53">
        <v>44593</v>
      </c>
      <c r="AJ8" s="53">
        <v>44621</v>
      </c>
      <c r="AK8" s="53">
        <v>44652</v>
      </c>
      <c r="AL8" s="53">
        <v>44682</v>
      </c>
      <c r="AM8" s="53">
        <v>44713</v>
      </c>
      <c r="AN8" s="53">
        <v>44743</v>
      </c>
      <c r="AO8" s="53">
        <v>44774</v>
      </c>
      <c r="AP8" s="53">
        <v>44805</v>
      </c>
      <c r="AQ8" s="53">
        <v>44835</v>
      </c>
      <c r="AR8" s="53">
        <v>44866</v>
      </c>
      <c r="AS8" s="53">
        <v>44896</v>
      </c>
      <c r="AT8" s="53">
        <v>44927</v>
      </c>
      <c r="AU8" s="53">
        <v>44958</v>
      </c>
      <c r="AV8" s="53">
        <v>44986</v>
      </c>
      <c r="AW8" s="53">
        <v>45017</v>
      </c>
      <c r="AX8" s="53">
        <v>45047</v>
      </c>
      <c r="AY8" s="53">
        <v>45078</v>
      </c>
      <c r="AZ8" s="53">
        <v>45108</v>
      </c>
      <c r="BA8" s="53">
        <v>45139</v>
      </c>
      <c r="BB8" s="53">
        <v>45170</v>
      </c>
      <c r="BC8" s="53">
        <v>45200</v>
      </c>
      <c r="BD8" s="53">
        <v>45231</v>
      </c>
      <c r="BE8" s="53">
        <v>45261</v>
      </c>
      <c r="BF8" s="53">
        <v>45292</v>
      </c>
      <c r="BG8" s="53">
        <v>45323</v>
      </c>
      <c r="BH8" s="53">
        <v>45352</v>
      </c>
      <c r="BI8" s="53">
        <v>45383</v>
      </c>
      <c r="BJ8" s="53">
        <v>45413</v>
      </c>
      <c r="BK8" s="53">
        <v>45444</v>
      </c>
      <c r="BL8" s="53">
        <v>45474</v>
      </c>
      <c r="BM8" s="53">
        <v>45505</v>
      </c>
      <c r="BN8" s="53">
        <v>45536</v>
      </c>
      <c r="BO8" s="53">
        <v>45566</v>
      </c>
      <c r="BP8" s="53">
        <v>45597</v>
      </c>
      <c r="BQ8" s="53">
        <v>45627</v>
      </c>
      <c r="BR8" s="53">
        <v>45658</v>
      </c>
      <c r="BS8" s="53">
        <v>45689</v>
      </c>
      <c r="BT8" s="53">
        <v>45717</v>
      </c>
      <c r="BU8" s="53">
        <v>45748</v>
      </c>
      <c r="BV8" s="53">
        <v>45778</v>
      </c>
      <c r="BW8" s="53">
        <v>45809</v>
      </c>
      <c r="BX8" s="53">
        <v>45839</v>
      </c>
      <c r="BY8" s="53">
        <v>45870</v>
      </c>
      <c r="BZ8" s="53">
        <v>45901</v>
      </c>
      <c r="CA8" s="53">
        <v>45931</v>
      </c>
      <c r="CB8" s="53">
        <v>45962</v>
      </c>
      <c r="CC8" s="53">
        <v>45992</v>
      </c>
      <c r="CD8" s="53">
        <v>46023</v>
      </c>
      <c r="CE8" s="53">
        <v>46054</v>
      </c>
      <c r="CF8" s="53">
        <v>46082</v>
      </c>
      <c r="CG8" s="53">
        <v>46113</v>
      </c>
      <c r="CH8" s="53">
        <v>46143</v>
      </c>
    </row>
    <row r="9" spans="1:86" ht="15" customHeight="1" x14ac:dyDescent="0.2">
      <c r="A9" s="43" t="s">
        <v>1696</v>
      </c>
      <c r="J9" s="50">
        <v>97.5</v>
      </c>
      <c r="K9" s="50">
        <v>97.4</v>
      </c>
      <c r="L9" s="50">
        <v>97.6</v>
      </c>
      <c r="M9" s="50">
        <v>97.7</v>
      </c>
      <c r="N9" s="50">
        <v>98.1</v>
      </c>
      <c r="O9" s="50">
        <v>98</v>
      </c>
      <c r="P9" s="50">
        <v>97.9</v>
      </c>
      <c r="Q9" s="50">
        <v>98.1</v>
      </c>
      <c r="R9" s="50">
        <v>98.1</v>
      </c>
      <c r="S9" s="50">
        <v>98.2</v>
      </c>
      <c r="T9" s="50">
        <v>97.5</v>
      </c>
      <c r="U9" s="50">
        <v>97.5</v>
      </c>
      <c r="V9" s="50">
        <v>97.7</v>
      </c>
      <c r="W9" s="50">
        <v>98</v>
      </c>
      <c r="X9" s="50">
        <v>98.4</v>
      </c>
      <c r="Y9" s="50">
        <v>98.8</v>
      </c>
      <c r="Z9" s="50">
        <v>99.4</v>
      </c>
      <c r="AA9" s="50">
        <v>99.5</v>
      </c>
      <c r="AB9" s="50">
        <v>100</v>
      </c>
      <c r="AC9" s="50">
        <v>100.6</v>
      </c>
      <c r="AD9" s="50">
        <v>101</v>
      </c>
      <c r="AE9" s="50">
        <v>101.6</v>
      </c>
      <c r="AF9" s="50">
        <v>102.5</v>
      </c>
      <c r="AG9" s="50">
        <v>102.6</v>
      </c>
      <c r="AH9" s="50">
        <v>104.2</v>
      </c>
      <c r="AI9" s="50">
        <v>105</v>
      </c>
      <c r="AJ9" s="50">
        <v>106.3</v>
      </c>
      <c r="AK9" s="50">
        <v>107.4</v>
      </c>
      <c r="AL9" s="50">
        <v>108.6</v>
      </c>
      <c r="AM9" s="50">
        <v>109.1</v>
      </c>
      <c r="AN9" s="50">
        <v>110.1</v>
      </c>
      <c r="AO9" s="50">
        <v>110.5</v>
      </c>
      <c r="AP9" s="50">
        <v>110.9</v>
      </c>
      <c r="AQ9" s="50">
        <v>111.2</v>
      </c>
      <c r="AR9" s="50">
        <v>111.6</v>
      </c>
      <c r="AS9" s="50">
        <v>112.2</v>
      </c>
      <c r="AT9" s="50">
        <v>114.6</v>
      </c>
      <c r="AU9" s="50">
        <v>115.2</v>
      </c>
      <c r="AV9" s="50">
        <v>115.8</v>
      </c>
      <c r="AW9" s="50">
        <v>115.8</v>
      </c>
      <c r="AX9" s="50">
        <v>115.8</v>
      </c>
      <c r="AY9" s="50">
        <v>116</v>
      </c>
      <c r="AZ9" s="50">
        <v>117.5</v>
      </c>
      <c r="BA9" s="50">
        <v>117.8</v>
      </c>
      <c r="BB9" s="50">
        <v>118.3</v>
      </c>
      <c r="BC9" s="50">
        <v>118.2</v>
      </c>
      <c r="BD9" s="50">
        <v>118.3</v>
      </c>
      <c r="BE9" s="50">
        <v>118.3</v>
      </c>
      <c r="BF9" s="50">
        <v>119.3</v>
      </c>
      <c r="BG9" s="50">
        <v>120.1</v>
      </c>
      <c r="BH9" s="50">
        <v>121.6</v>
      </c>
      <c r="BI9" s="50">
        <v>122</v>
      </c>
      <c r="BJ9" s="50">
        <v>122.7</v>
      </c>
      <c r="BK9" s="50">
        <v>123</v>
      </c>
      <c r="BL9" s="50">
        <v>123.3</v>
      </c>
      <c r="BM9" s="50">
        <v>123.7</v>
      </c>
      <c r="BN9" s="50">
        <v>123.7</v>
      </c>
      <c r="BO9" s="50">
        <v>123.8</v>
      </c>
      <c r="BP9" s="50">
        <v>123.7</v>
      </c>
      <c r="BQ9" s="50">
        <v>123.9</v>
      </c>
      <c r="BR9" s="50">
        <v>125</v>
      </c>
      <c r="BS9" s="50">
        <v>125.8</v>
      </c>
      <c r="BT9" s="50">
        <v>126.7</v>
      </c>
      <c r="BU9" s="50">
        <v>127.2</v>
      </c>
      <c r="BV9" s="50">
        <v>127.4</v>
      </c>
      <c r="BW9" s="50">
        <v>127.5</v>
      </c>
      <c r="BX9" s="50">
        <v>127.5</v>
      </c>
      <c r="BY9" s="50">
        <v>128.30000000000001</v>
      </c>
      <c r="BZ9" s="50">
        <v>128.1</v>
      </c>
      <c r="CA9" s="50">
        <v>128.1</v>
      </c>
      <c r="CB9" s="50">
        <v>127.7</v>
      </c>
      <c r="CC9" s="50">
        <v>128.1</v>
      </c>
      <c r="CD9" s="50">
        <v>128.30000000000001</v>
      </c>
      <c r="CE9" s="50">
        <v>128.80000000000001</v>
      </c>
      <c r="CF9">
        <v>129.19999999999999</v>
      </c>
      <c r="CG9">
        <v>131.30000000000001</v>
      </c>
      <c r="CH9">
        <v>132.5</v>
      </c>
    </row>
    <row r="10" spans="1:86" ht="15" customHeight="1" x14ac:dyDescent="0.2">
      <c r="A10" t="s">
        <v>1697</v>
      </c>
      <c r="B10" s="50">
        <v>97.5</v>
      </c>
      <c r="C10" s="50">
        <v>97.7</v>
      </c>
      <c r="D10" s="50">
        <v>104.2</v>
      </c>
      <c r="E10" s="50">
        <v>114.6</v>
      </c>
      <c r="F10" s="50">
        <v>119.3</v>
      </c>
      <c r="G10" s="50">
        <v>125</v>
      </c>
      <c r="H10" s="50">
        <v>128.30000000000001</v>
      </c>
    </row>
    <row r="11" spans="1:86" ht="15" customHeight="1" x14ac:dyDescent="0.2">
      <c r="A11" t="s">
        <v>1698</v>
      </c>
      <c r="B11" s="50">
        <v>97.4</v>
      </c>
      <c r="C11" s="50">
        <v>98</v>
      </c>
      <c r="D11" s="50">
        <v>105</v>
      </c>
      <c r="E11" s="50">
        <v>115.2</v>
      </c>
      <c r="F11" s="50">
        <v>120.1</v>
      </c>
      <c r="G11" s="50">
        <v>125.8</v>
      </c>
      <c r="H11">
        <v>128.80000000000001</v>
      </c>
    </row>
    <row r="12" spans="1:86" ht="15" customHeight="1" x14ac:dyDescent="0.2">
      <c r="A12" t="s">
        <v>1699</v>
      </c>
      <c r="B12" s="50">
        <v>97.6</v>
      </c>
      <c r="C12" s="50">
        <v>98.4</v>
      </c>
      <c r="D12" s="50">
        <v>106.3</v>
      </c>
      <c r="E12" s="50">
        <v>115.8</v>
      </c>
      <c r="F12" s="50">
        <v>121.6</v>
      </c>
      <c r="G12" s="50">
        <v>126.7</v>
      </c>
    </row>
    <row r="13" spans="1:86" ht="15" customHeight="1" x14ac:dyDescent="0.2">
      <c r="A13" t="s">
        <v>1700</v>
      </c>
      <c r="B13" s="50">
        <v>97.7</v>
      </c>
      <c r="C13" s="50">
        <v>98.8</v>
      </c>
      <c r="D13" s="50">
        <v>107.4</v>
      </c>
      <c r="E13" s="50">
        <v>115.8</v>
      </c>
      <c r="F13" s="50">
        <v>122</v>
      </c>
      <c r="G13" s="50">
        <v>127.2</v>
      </c>
    </row>
    <row r="14" spans="1:86" ht="15" customHeight="1" x14ac:dyDescent="0.2">
      <c r="A14" t="s">
        <v>1701</v>
      </c>
      <c r="B14" s="50">
        <v>98.1</v>
      </c>
      <c r="C14" s="50">
        <v>99.4</v>
      </c>
      <c r="D14" s="50">
        <v>108.6</v>
      </c>
      <c r="E14" s="50">
        <v>115.8</v>
      </c>
      <c r="F14" s="50">
        <v>122.7</v>
      </c>
      <c r="G14" s="50">
        <v>127.4</v>
      </c>
    </row>
    <row r="15" spans="1:86" ht="15" customHeight="1" x14ac:dyDescent="0.2">
      <c r="A15" t="s">
        <v>1702</v>
      </c>
      <c r="B15" s="50">
        <v>98</v>
      </c>
      <c r="C15" s="50">
        <v>99.5</v>
      </c>
      <c r="D15" s="50">
        <v>109.1</v>
      </c>
      <c r="E15" s="50">
        <v>116</v>
      </c>
      <c r="F15" s="50">
        <v>123</v>
      </c>
      <c r="G15" s="50">
        <v>127.5</v>
      </c>
    </row>
    <row r="16" spans="1:86" ht="15" customHeight="1" x14ac:dyDescent="0.2">
      <c r="A16" t="s">
        <v>1703</v>
      </c>
      <c r="B16" s="50">
        <v>97.9</v>
      </c>
      <c r="C16" s="50">
        <v>100</v>
      </c>
      <c r="D16" s="50">
        <v>110.1</v>
      </c>
      <c r="E16" s="50">
        <v>117.5</v>
      </c>
      <c r="F16" s="50">
        <v>123.3</v>
      </c>
      <c r="G16" s="50">
        <v>127.5</v>
      </c>
    </row>
    <row r="17" spans="1:8" ht="15" customHeight="1" x14ac:dyDescent="0.2">
      <c r="A17" t="s">
        <v>1704</v>
      </c>
      <c r="B17" s="50">
        <v>98.1</v>
      </c>
      <c r="C17" s="50">
        <v>100.6</v>
      </c>
      <c r="D17" s="50">
        <v>110.5</v>
      </c>
      <c r="E17" s="50">
        <v>117.8</v>
      </c>
      <c r="F17" s="50">
        <v>123.7</v>
      </c>
      <c r="G17" s="50">
        <v>128.30000000000001</v>
      </c>
    </row>
    <row r="18" spans="1:8" ht="15" customHeight="1" x14ac:dyDescent="0.2">
      <c r="A18" t="s">
        <v>1705</v>
      </c>
      <c r="B18" s="50">
        <v>98.1</v>
      </c>
      <c r="C18" s="50">
        <v>101</v>
      </c>
      <c r="D18" s="50">
        <v>110.9</v>
      </c>
      <c r="E18" s="50">
        <v>118.3</v>
      </c>
      <c r="F18" s="50">
        <v>123.7</v>
      </c>
      <c r="G18" s="50">
        <v>128.1</v>
      </c>
    </row>
    <row r="19" spans="1:8" ht="15" customHeight="1" x14ac:dyDescent="0.2">
      <c r="A19" t="s">
        <v>1706</v>
      </c>
      <c r="B19" s="50">
        <v>98.2</v>
      </c>
      <c r="C19" s="50">
        <v>101.6</v>
      </c>
      <c r="D19" s="50">
        <v>111.2</v>
      </c>
      <c r="E19" s="50">
        <v>118.2</v>
      </c>
      <c r="F19" s="50">
        <v>123.8</v>
      </c>
      <c r="G19" s="50">
        <v>128.1</v>
      </c>
    </row>
    <row r="20" spans="1:8" ht="15" customHeight="1" x14ac:dyDescent="0.2">
      <c r="A20" t="s">
        <v>1707</v>
      </c>
      <c r="B20" s="50">
        <v>97.5</v>
      </c>
      <c r="C20" s="50">
        <v>102.5</v>
      </c>
      <c r="D20" s="50">
        <v>111.6</v>
      </c>
      <c r="E20" s="50">
        <v>118.3</v>
      </c>
      <c r="F20" s="50">
        <v>123.7</v>
      </c>
      <c r="G20" s="50">
        <v>127.7</v>
      </c>
    </row>
    <row r="21" spans="1:8" ht="15" customHeight="1" x14ac:dyDescent="0.2">
      <c r="A21" t="s">
        <v>1708</v>
      </c>
      <c r="B21" s="50">
        <v>97.5</v>
      </c>
      <c r="C21" s="50">
        <v>102.6</v>
      </c>
      <c r="D21" s="50">
        <v>112.2</v>
      </c>
      <c r="E21" s="50">
        <v>118.3</v>
      </c>
      <c r="F21" s="50">
        <v>123.9</v>
      </c>
      <c r="G21" s="50">
        <v>128.1</v>
      </c>
    </row>
    <row r="22" spans="1:8" ht="15" customHeight="1" x14ac:dyDescent="0.2">
      <c r="A22" s="43" t="s">
        <v>1709</v>
      </c>
    </row>
    <row r="23" spans="1:8" ht="15" customHeight="1" x14ac:dyDescent="0.2">
      <c r="A23" t="s">
        <v>1697</v>
      </c>
      <c r="B23" s="50">
        <v>100.3</v>
      </c>
      <c r="C23" s="50">
        <v>100.2</v>
      </c>
      <c r="D23" s="50">
        <v>101.5</v>
      </c>
      <c r="E23" s="50">
        <v>102.1</v>
      </c>
      <c r="F23" s="50">
        <v>100.9</v>
      </c>
      <c r="G23" s="50">
        <v>100.9</v>
      </c>
      <c r="H23" s="50">
        <v>100.2</v>
      </c>
    </row>
    <row r="24" spans="1:8" ht="15" customHeight="1" x14ac:dyDescent="0.2">
      <c r="A24" t="s">
        <v>1698</v>
      </c>
      <c r="B24" s="50">
        <v>99.9</v>
      </c>
      <c r="C24" s="50">
        <v>100.3</v>
      </c>
      <c r="D24" s="50">
        <v>100.8</v>
      </c>
      <c r="E24" s="50">
        <v>100.5</v>
      </c>
      <c r="F24" s="50">
        <v>100.7</v>
      </c>
      <c r="G24" s="50">
        <v>100.7</v>
      </c>
    </row>
    <row r="25" spans="1:8" ht="15" customHeight="1" x14ac:dyDescent="0.2">
      <c r="A25" t="s">
        <v>1699</v>
      </c>
      <c r="B25" s="50">
        <v>100.2</v>
      </c>
      <c r="C25" s="50">
        <v>100.4</v>
      </c>
      <c r="D25" s="50">
        <v>101.2</v>
      </c>
      <c r="E25" s="50">
        <v>100.6</v>
      </c>
      <c r="F25" s="50">
        <v>101.2</v>
      </c>
      <c r="G25" s="50">
        <v>100.7</v>
      </c>
    </row>
    <row r="26" spans="1:8" ht="15" customHeight="1" x14ac:dyDescent="0.2">
      <c r="A26" t="s">
        <v>1700</v>
      </c>
      <c r="B26" s="50">
        <v>100.1</v>
      </c>
      <c r="C26" s="50">
        <v>100.4</v>
      </c>
      <c r="D26" s="50">
        <v>101.06</v>
      </c>
      <c r="E26" s="50">
        <v>100</v>
      </c>
      <c r="F26" s="50">
        <v>100.3</v>
      </c>
      <c r="G26" s="50">
        <v>100.4</v>
      </c>
    </row>
    <row r="27" spans="1:8" ht="15" customHeight="1" x14ac:dyDescent="0.2">
      <c r="A27" t="s">
        <v>1701</v>
      </c>
      <c r="B27" s="50">
        <v>100.4</v>
      </c>
      <c r="C27" s="50">
        <v>100.7</v>
      </c>
      <c r="D27" s="50">
        <v>101.2</v>
      </c>
      <c r="E27" s="50">
        <v>100</v>
      </c>
      <c r="F27" s="50">
        <v>100.6</v>
      </c>
      <c r="G27" s="50">
        <v>100.2</v>
      </c>
    </row>
    <row r="28" spans="1:8" ht="15" customHeight="1" x14ac:dyDescent="0.2">
      <c r="A28" t="s">
        <v>1702</v>
      </c>
      <c r="B28" s="50">
        <v>99.9</v>
      </c>
      <c r="C28" s="50">
        <v>100.1</v>
      </c>
      <c r="D28" s="50">
        <v>100.5</v>
      </c>
      <c r="E28" s="50">
        <v>100.2</v>
      </c>
      <c r="F28" s="50">
        <v>100.3</v>
      </c>
      <c r="G28" s="50">
        <v>100.1</v>
      </c>
    </row>
    <row r="29" spans="1:8" ht="15" customHeight="1" x14ac:dyDescent="0.2">
      <c r="A29" t="s">
        <v>1703</v>
      </c>
      <c r="B29" s="50">
        <v>99.9</v>
      </c>
      <c r="C29" s="50">
        <v>100.5</v>
      </c>
      <c r="D29" s="50">
        <v>100.96</v>
      </c>
      <c r="E29" s="50">
        <v>101.3</v>
      </c>
      <c r="F29" s="50">
        <v>100.3</v>
      </c>
      <c r="G29" s="50">
        <v>100</v>
      </c>
    </row>
    <row r="30" spans="1:8" ht="15" customHeight="1" x14ac:dyDescent="0.2">
      <c r="A30" t="s">
        <v>1704</v>
      </c>
      <c r="B30" s="50">
        <v>100.2</v>
      </c>
      <c r="C30" s="50">
        <v>100.7</v>
      </c>
      <c r="D30" s="50">
        <v>100.4</v>
      </c>
      <c r="E30" s="50">
        <v>100.2</v>
      </c>
      <c r="F30" s="50">
        <v>100.3</v>
      </c>
      <c r="G30" s="50">
        <v>100.6</v>
      </c>
    </row>
    <row r="31" spans="1:8" ht="15" customHeight="1" x14ac:dyDescent="0.2">
      <c r="A31" t="s">
        <v>1705</v>
      </c>
      <c r="B31" s="50">
        <v>100</v>
      </c>
      <c r="C31" s="50">
        <v>100.4</v>
      </c>
      <c r="D31" s="50">
        <v>100.3</v>
      </c>
      <c r="E31" s="50">
        <v>100.5</v>
      </c>
      <c r="F31" s="50">
        <v>100</v>
      </c>
      <c r="G31" s="50">
        <v>99.8</v>
      </c>
    </row>
    <row r="32" spans="1:8" ht="15" customHeight="1" x14ac:dyDescent="0.2">
      <c r="A32" t="s">
        <v>1706</v>
      </c>
      <c r="B32" s="50">
        <v>100.1</v>
      </c>
      <c r="C32" s="50">
        <v>100.6</v>
      </c>
      <c r="D32" s="50">
        <v>100.2</v>
      </c>
      <c r="E32" s="50">
        <v>99.9</v>
      </c>
      <c r="F32" s="50">
        <v>100.1</v>
      </c>
      <c r="G32" s="50">
        <v>100</v>
      </c>
    </row>
    <row r="33" spans="1:8" ht="15" customHeight="1" x14ac:dyDescent="0.2">
      <c r="A33" t="s">
        <v>1707</v>
      </c>
      <c r="B33" s="50">
        <v>99.4</v>
      </c>
      <c r="C33" s="50">
        <v>100.9</v>
      </c>
      <c r="D33" s="50">
        <v>100.4</v>
      </c>
      <c r="E33" s="50">
        <v>100.2</v>
      </c>
      <c r="F33" s="50">
        <v>99.9</v>
      </c>
      <c r="G33" s="50">
        <v>99.7</v>
      </c>
    </row>
    <row r="34" spans="1:8" ht="15" customHeight="1" x14ac:dyDescent="0.2">
      <c r="A34" t="s">
        <v>1708</v>
      </c>
      <c r="B34" s="50">
        <v>100</v>
      </c>
      <c r="C34" s="50">
        <v>100.1</v>
      </c>
      <c r="D34" s="50">
        <v>100.5</v>
      </c>
      <c r="E34" s="50">
        <v>100.03</v>
      </c>
      <c r="F34" s="50">
        <v>100.2</v>
      </c>
      <c r="G34" s="50">
        <v>100.3</v>
      </c>
    </row>
    <row r="35" spans="1:8" ht="15" customHeight="1" x14ac:dyDescent="0.2">
      <c r="A35" s="43" t="s">
        <v>1710</v>
      </c>
    </row>
    <row r="36" spans="1:8" ht="15" customHeight="1" x14ac:dyDescent="0.2">
      <c r="A36" t="s">
        <v>1697</v>
      </c>
      <c r="B36" s="50">
        <v>101.1</v>
      </c>
      <c r="C36" s="50">
        <v>100.2</v>
      </c>
      <c r="D36" s="50">
        <v>106.6</v>
      </c>
      <c r="E36" s="50">
        <v>110.2</v>
      </c>
      <c r="F36" s="50">
        <v>104.2</v>
      </c>
      <c r="G36" s="50">
        <v>104.8</v>
      </c>
      <c r="H36" s="50">
        <v>102.7</v>
      </c>
    </row>
    <row r="37" spans="1:8" ht="15" customHeight="1" x14ac:dyDescent="0.2">
      <c r="A37" t="s">
        <v>1698</v>
      </c>
      <c r="B37" s="50">
        <v>100.9</v>
      </c>
      <c r="C37" s="50">
        <v>100.5</v>
      </c>
      <c r="D37" s="50">
        <v>107.2</v>
      </c>
      <c r="E37" s="50">
        <v>109.8</v>
      </c>
      <c r="F37" s="50">
        <v>104.4</v>
      </c>
      <c r="G37" s="50">
        <v>104.8</v>
      </c>
    </row>
    <row r="38" spans="1:8" ht="15" customHeight="1" x14ac:dyDescent="0.2">
      <c r="A38" t="s">
        <v>1699</v>
      </c>
      <c r="B38" s="50">
        <v>100.8</v>
      </c>
      <c r="C38" s="50">
        <v>100.6</v>
      </c>
      <c r="D38" s="50">
        <v>108.1</v>
      </c>
      <c r="E38" s="50">
        <v>109</v>
      </c>
      <c r="F38" s="50">
        <v>105.1</v>
      </c>
      <c r="G38" s="50">
        <v>104.2</v>
      </c>
    </row>
    <row r="39" spans="1:8" ht="15" customHeight="1" x14ac:dyDescent="0.2">
      <c r="A39" t="s">
        <v>1700</v>
      </c>
      <c r="B39" s="50">
        <v>100.6</v>
      </c>
      <c r="C39" s="50">
        <v>101</v>
      </c>
      <c r="D39" s="50">
        <v>108.85</v>
      </c>
      <c r="E39" s="50">
        <v>107.8</v>
      </c>
      <c r="F39" s="50">
        <v>105.5</v>
      </c>
      <c r="G39" s="50">
        <v>104.4</v>
      </c>
    </row>
    <row r="40" spans="1:8" ht="15" customHeight="1" x14ac:dyDescent="0.2">
      <c r="A40" t="s">
        <v>1701</v>
      </c>
      <c r="B40" s="50">
        <v>100.9</v>
      </c>
      <c r="C40" s="50">
        <v>101.3</v>
      </c>
      <c r="D40" s="50">
        <v>109.4</v>
      </c>
      <c r="E40" s="50">
        <v>106.6</v>
      </c>
      <c r="F40" s="50">
        <v>106.1</v>
      </c>
      <c r="G40" s="50">
        <v>103.9</v>
      </c>
    </row>
    <row r="41" spans="1:8" ht="15" customHeight="1" x14ac:dyDescent="0.2">
      <c r="A41" t="s">
        <v>1702</v>
      </c>
      <c r="B41" s="50">
        <v>100.9</v>
      </c>
      <c r="C41" s="50">
        <v>101.5</v>
      </c>
      <c r="D41" s="50">
        <v>109.7</v>
      </c>
      <c r="E41" s="50">
        <v>106.3</v>
      </c>
      <c r="F41" s="50">
        <v>106.2</v>
      </c>
      <c r="G41" s="50">
        <v>103.8</v>
      </c>
    </row>
    <row r="42" spans="1:8" ht="15" customHeight="1" x14ac:dyDescent="0.2">
      <c r="A42" t="s">
        <v>1703</v>
      </c>
      <c r="B42" s="50">
        <v>100.8</v>
      </c>
      <c r="C42" s="50">
        <v>102.1</v>
      </c>
      <c r="D42" s="50">
        <v>110.3</v>
      </c>
      <c r="E42" s="50">
        <v>106.7</v>
      </c>
      <c r="F42" s="50">
        <v>105.1</v>
      </c>
      <c r="G42" s="50">
        <v>103.5</v>
      </c>
    </row>
    <row r="43" spans="1:8" ht="15" customHeight="1" x14ac:dyDescent="0.2">
      <c r="A43" t="s">
        <v>1704</v>
      </c>
      <c r="B43" s="50">
        <v>100.8</v>
      </c>
      <c r="C43" s="50">
        <v>102.6</v>
      </c>
      <c r="D43" s="50">
        <v>109.9</v>
      </c>
      <c r="E43" s="50">
        <v>106.5</v>
      </c>
      <c r="F43" s="50">
        <v>105.2</v>
      </c>
      <c r="G43" s="50">
        <v>103.8</v>
      </c>
    </row>
    <row r="44" spans="1:8" ht="15" customHeight="1" x14ac:dyDescent="0.2">
      <c r="A44" t="s">
        <v>1705</v>
      </c>
      <c r="B44" s="50">
        <v>100.5</v>
      </c>
      <c r="C44" s="50">
        <v>103</v>
      </c>
      <c r="D44" s="50">
        <v>109.9</v>
      </c>
      <c r="E44" s="50">
        <v>106.7</v>
      </c>
      <c r="F44" s="50">
        <v>104.7</v>
      </c>
      <c r="G44" s="50">
        <v>103.6</v>
      </c>
    </row>
    <row r="45" spans="1:8" ht="15" customHeight="1" x14ac:dyDescent="0.2">
      <c r="A45" t="s">
        <v>1706</v>
      </c>
      <c r="B45" s="50">
        <v>100.6</v>
      </c>
      <c r="C45" s="50">
        <v>103.5</v>
      </c>
      <c r="D45" s="50">
        <v>109.5</v>
      </c>
      <c r="E45" s="50">
        <v>106.3</v>
      </c>
      <c r="F45" s="50">
        <v>104.9</v>
      </c>
      <c r="G45" s="50">
        <v>103.6</v>
      </c>
    </row>
    <row r="46" spans="1:8" ht="15" customHeight="1" x14ac:dyDescent="0.2">
      <c r="A46" t="s">
        <v>1707</v>
      </c>
      <c r="B46" s="50">
        <v>100.1</v>
      </c>
      <c r="C46" s="50">
        <v>105.1</v>
      </c>
      <c r="D46" s="50">
        <v>109</v>
      </c>
      <c r="E46" s="50">
        <v>106</v>
      </c>
      <c r="F46" s="50">
        <v>104.6</v>
      </c>
      <c r="G46" s="50">
        <v>103.3</v>
      </c>
    </row>
    <row r="47" spans="1:8" ht="15" customHeight="1" x14ac:dyDescent="0.2">
      <c r="A47" t="s">
        <v>1708</v>
      </c>
      <c r="B47" s="50">
        <v>100.3</v>
      </c>
      <c r="C47" s="50">
        <v>105.2</v>
      </c>
      <c r="D47" s="50">
        <v>109.5</v>
      </c>
      <c r="E47" s="50">
        <v>105.5</v>
      </c>
      <c r="F47" s="50">
        <v>104.8</v>
      </c>
      <c r="G47" s="50">
        <v>103.4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N85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28.83203125" customWidth="1"/>
    <col min="3" max="3" width="7.6640625" customWidth="1"/>
    <col min="5" max="5" width="11.5" customWidth="1"/>
    <col min="6" max="6" width="7.6640625" customWidth="1"/>
    <col min="8" max="8" width="12.83203125" customWidth="1"/>
    <col min="10" max="10" width="7.6640625" customWidth="1"/>
  </cols>
  <sheetData>
    <row r="1" spans="1:66" ht="15" customHeight="1" x14ac:dyDescent="0.2">
      <c r="A1" s="33" t="s">
        <v>1711</v>
      </c>
    </row>
    <row r="2" spans="1:66" ht="15" customHeight="1" x14ac:dyDescent="0.2">
      <c r="A2" s="34" t="s">
        <v>1712</v>
      </c>
    </row>
    <row r="3" spans="1:66" ht="15" customHeight="1" x14ac:dyDescent="0.2">
      <c r="A3" s="35" t="s">
        <v>1713</v>
      </c>
    </row>
    <row r="4" spans="1:66" ht="15" customHeight="1" x14ac:dyDescent="0.2"/>
    <row r="5" spans="1:66" ht="15" customHeight="1" x14ac:dyDescent="0.2">
      <c r="A5" t="s">
        <v>1714</v>
      </c>
    </row>
    <row r="6" spans="1:66" ht="15" customHeight="1" x14ac:dyDescent="0.2">
      <c r="A6" s="36" t="s">
        <v>1715</v>
      </c>
    </row>
    <row r="7" spans="1:66" ht="15" customHeight="1" x14ac:dyDescent="0.2">
      <c r="A7" t="s">
        <v>1716</v>
      </c>
    </row>
    <row r="8" spans="1:66" ht="15" customHeight="1" x14ac:dyDescent="0.2">
      <c r="A8" s="37" t="s">
        <v>633</v>
      </c>
    </row>
    <row r="9" spans="1:66" ht="15" customHeight="1" x14ac:dyDescent="0.2">
      <c r="A9" s="37" t="s">
        <v>635</v>
      </c>
    </row>
    <row r="10" spans="1:66" ht="15" customHeight="1" x14ac:dyDescent="0.2">
      <c r="A10" s="90"/>
      <c r="B10" s="90"/>
      <c r="C10" s="39" t="s">
        <v>1717</v>
      </c>
      <c r="D10" t="s">
        <v>1718</v>
      </c>
      <c r="E10" t="s">
        <v>1719</v>
      </c>
      <c r="F10" t="s">
        <v>1720</v>
      </c>
      <c r="G10" s="39" t="s">
        <v>1721</v>
      </c>
      <c r="H10" t="s">
        <v>1722</v>
      </c>
      <c r="I10" t="s">
        <v>1723</v>
      </c>
      <c r="J10" t="s">
        <v>1724</v>
      </c>
      <c r="K10" t="s">
        <v>1725</v>
      </c>
      <c r="L10" t="s">
        <v>1726</v>
      </c>
      <c r="M10" t="s">
        <v>1727</v>
      </c>
      <c r="N10" t="s">
        <v>1728</v>
      </c>
      <c r="O10" t="s">
        <v>1729</v>
      </c>
      <c r="P10" t="s">
        <v>1730</v>
      </c>
      <c r="Q10" t="s">
        <v>1731</v>
      </c>
      <c r="R10" t="s">
        <v>1732</v>
      </c>
      <c r="S10" t="s">
        <v>1733</v>
      </c>
      <c r="T10" t="s">
        <v>1734</v>
      </c>
      <c r="U10" t="s">
        <v>1735</v>
      </c>
      <c r="V10" t="s">
        <v>1736</v>
      </c>
      <c r="W10" t="s">
        <v>1737</v>
      </c>
      <c r="X10" t="s">
        <v>1738</v>
      </c>
      <c r="Y10" t="s">
        <v>1739</v>
      </c>
      <c r="Z10" t="s">
        <v>1740</v>
      </c>
      <c r="AA10" t="s">
        <v>1741</v>
      </c>
      <c r="AB10" t="s">
        <v>1742</v>
      </c>
      <c r="AC10" t="s">
        <v>1743</v>
      </c>
      <c r="AD10" t="s">
        <v>1744</v>
      </c>
      <c r="AE10" t="s">
        <v>1745</v>
      </c>
      <c r="AF10" t="s">
        <v>1746</v>
      </c>
      <c r="AG10" t="s">
        <v>1747</v>
      </c>
      <c r="AH10" t="s">
        <v>1748</v>
      </c>
      <c r="AI10" t="s">
        <v>1749</v>
      </c>
      <c r="AJ10" t="s">
        <v>1750</v>
      </c>
      <c r="AK10" t="s">
        <v>1751</v>
      </c>
      <c r="AL10" t="s">
        <v>1752</v>
      </c>
      <c r="AM10" t="s">
        <v>1753</v>
      </c>
      <c r="AN10" t="s">
        <v>1754</v>
      </c>
      <c r="AO10" t="s">
        <v>1755</v>
      </c>
      <c r="AP10" t="s">
        <v>1756</v>
      </c>
      <c r="AQ10" t="s">
        <v>1757</v>
      </c>
      <c r="AR10" t="s">
        <v>1758</v>
      </c>
      <c r="AS10" t="s">
        <v>1759</v>
      </c>
      <c r="AT10" t="s">
        <v>1760</v>
      </c>
      <c r="AU10" t="s">
        <v>1761</v>
      </c>
      <c r="AV10" t="s">
        <v>1762</v>
      </c>
      <c r="AW10" t="s">
        <v>1763</v>
      </c>
      <c r="AX10" t="s">
        <v>1764</v>
      </c>
      <c r="AY10" t="s">
        <v>1765</v>
      </c>
      <c r="AZ10" t="s">
        <v>1766</v>
      </c>
      <c r="BA10" t="s">
        <v>1767</v>
      </c>
      <c r="BB10" t="s">
        <v>1768</v>
      </c>
      <c r="BC10" t="s">
        <v>1769</v>
      </c>
      <c r="BD10" t="s">
        <v>1770</v>
      </c>
      <c r="BE10" t="s">
        <v>1771</v>
      </c>
      <c r="BF10" t="s">
        <v>1772</v>
      </c>
      <c r="BG10" t="s">
        <v>1773</v>
      </c>
      <c r="BH10" t="s">
        <v>1774</v>
      </c>
      <c r="BI10" t="s">
        <v>1775</v>
      </c>
      <c r="BJ10" t="s">
        <v>1776</v>
      </c>
      <c r="BK10" t="s">
        <v>1777</v>
      </c>
      <c r="BL10" t="s">
        <v>1778</v>
      </c>
      <c r="BM10" t="s">
        <v>1779</v>
      </c>
      <c r="BN10" t="s">
        <v>1780</v>
      </c>
    </row>
    <row r="11" spans="1:66" ht="15" customHeight="1" x14ac:dyDescent="0.2">
      <c r="A11" t="s">
        <v>1781</v>
      </c>
      <c r="B11" t="s">
        <v>1782</v>
      </c>
    </row>
    <row r="12" spans="1:66" ht="15" customHeight="1" x14ac:dyDescent="0.2">
      <c r="A12" t="s">
        <v>1783</v>
      </c>
      <c r="B12" t="s">
        <v>1784</v>
      </c>
      <c r="C12" s="41">
        <v>947.37540646360105</v>
      </c>
      <c r="D12" s="41">
        <v>926.27247992567504</v>
      </c>
      <c r="E12" s="41">
        <v>959.055013604088</v>
      </c>
      <c r="F12" s="41">
        <v>942.06649412701597</v>
      </c>
      <c r="G12" s="41">
        <v>1018.91300019908</v>
      </c>
      <c r="H12" s="41">
        <v>955.07332935164902</v>
      </c>
      <c r="I12" s="41">
        <v>922.95440971531002</v>
      </c>
      <c r="J12" s="41">
        <v>929.325104519212</v>
      </c>
      <c r="K12" s="41">
        <v>959.58590483774606</v>
      </c>
      <c r="L12" s="41">
        <v>937.42119583250405</v>
      </c>
      <c r="M12" s="41">
        <v>926.40520273409004</v>
      </c>
      <c r="N12" s="41">
        <v>906.23133585506696</v>
      </c>
      <c r="O12" s="41">
        <v>903.31143406994499</v>
      </c>
      <c r="P12" s="41">
        <v>862.83097750348395</v>
      </c>
      <c r="Q12" s="41">
        <v>878.75771451323897</v>
      </c>
      <c r="R12" s="41">
        <v>871.45796005043496</v>
      </c>
      <c r="S12" s="41">
        <v>851.018647554582</v>
      </c>
      <c r="T12" s="41">
        <v>893.09177782201903</v>
      </c>
      <c r="U12" s="41">
        <v>886.98652863494601</v>
      </c>
      <c r="V12" s="41">
        <v>894.02083748092105</v>
      </c>
      <c r="W12" s="41">
        <v>891.76454973787202</v>
      </c>
      <c r="X12" s="41">
        <v>923.48530094896796</v>
      </c>
      <c r="Y12" s="41">
        <v>914.99104121043194</v>
      </c>
      <c r="Z12" s="41">
        <v>909.94757449067595</v>
      </c>
      <c r="AA12" s="41">
        <v>905.43499900457903</v>
      </c>
      <c r="AB12" s="41">
        <v>898.00252173336003</v>
      </c>
      <c r="AC12" s="41">
        <v>892.95905501360403</v>
      </c>
      <c r="AD12" s="41">
        <v>902.78054283628603</v>
      </c>
      <c r="AE12" s="41">
        <v>896.94073926604301</v>
      </c>
      <c r="AF12" s="41">
        <v>888.71192514433596</v>
      </c>
      <c r="AG12" s="41">
        <v>904.37321653726201</v>
      </c>
      <c r="AH12" s="41">
        <v>896.80801645762801</v>
      </c>
      <c r="AI12" s="41">
        <v>903.57687968677396</v>
      </c>
      <c r="AJ12" s="41">
        <v>901.58603756055504</v>
      </c>
      <c r="AK12" s="41">
        <v>925.87431150043096</v>
      </c>
      <c r="AL12" s="41">
        <v>919.76906231335897</v>
      </c>
      <c r="AM12" s="41">
        <v>928.26332205189499</v>
      </c>
      <c r="AN12" s="41">
        <v>939.67748357555195</v>
      </c>
      <c r="AO12" s="41">
        <v>965.29298559957499</v>
      </c>
      <c r="AP12" s="41">
        <v>975.77808746433095</v>
      </c>
      <c r="AQ12" s="41">
        <v>981.21972260933001</v>
      </c>
      <c r="AR12" s="41">
        <v>1008.02972990909</v>
      </c>
      <c r="AS12" s="41">
        <v>1023.69102130201</v>
      </c>
      <c r="AT12" s="41">
        <v>1024.4873581525001</v>
      </c>
      <c r="AU12" s="41">
        <v>1045.59028469042</v>
      </c>
      <c r="AV12" s="41">
        <v>1104.9173800517599</v>
      </c>
      <c r="AW12" s="41">
        <v>1146.8577875107801</v>
      </c>
      <c r="AX12" s="41">
        <v>1129.0729311832199</v>
      </c>
      <c r="AY12" s="41">
        <v>1259.40672904639</v>
      </c>
      <c r="AZ12" s="41">
        <v>1289.5348065565099</v>
      </c>
      <c r="BA12" s="41">
        <v>1428.62830977504</v>
      </c>
      <c r="BB12" s="41">
        <v>1412.0379587232101</v>
      </c>
      <c r="BC12" s="41">
        <v>1378</v>
      </c>
      <c r="BD12" s="41">
        <v>1410</v>
      </c>
      <c r="BE12" s="41">
        <v>1429</v>
      </c>
      <c r="BF12" s="41">
        <v>1432</v>
      </c>
      <c r="BG12" s="41">
        <v>1475</v>
      </c>
      <c r="BH12" s="41">
        <v>1517</v>
      </c>
      <c r="BI12" s="41">
        <v>1548</v>
      </c>
      <c r="BJ12" s="41">
        <v>1590</v>
      </c>
      <c r="BK12" s="41">
        <v>1627</v>
      </c>
      <c r="BL12" s="41">
        <v>1608</v>
      </c>
      <c r="BM12" s="41">
        <v>1688</v>
      </c>
      <c r="BN12" s="41">
        <v>1718</v>
      </c>
    </row>
    <row r="13" spans="1:66" ht="15" customHeight="1" x14ac:dyDescent="0.2">
      <c r="A13" t="s">
        <v>1785</v>
      </c>
      <c r="B13" t="s">
        <v>1786</v>
      </c>
      <c r="C13" s="41">
        <v>7138</v>
      </c>
      <c r="D13" s="41">
        <v>6979</v>
      </c>
      <c r="E13" s="41">
        <v>7226</v>
      </c>
      <c r="F13" s="41">
        <v>7098</v>
      </c>
      <c r="G13" s="41">
        <v>7677</v>
      </c>
      <c r="H13" s="41">
        <v>7196</v>
      </c>
      <c r="I13" s="41">
        <v>6954</v>
      </c>
      <c r="J13" s="41">
        <v>7002</v>
      </c>
      <c r="K13" s="41">
        <v>7230</v>
      </c>
      <c r="L13" s="41">
        <v>7063</v>
      </c>
      <c r="M13" s="41">
        <v>6980</v>
      </c>
      <c r="N13" s="41">
        <v>6828</v>
      </c>
      <c r="O13" s="41">
        <v>6806</v>
      </c>
      <c r="P13" s="41">
        <v>6501</v>
      </c>
      <c r="Q13" s="41">
        <v>6621</v>
      </c>
      <c r="R13" s="41">
        <v>6566</v>
      </c>
      <c r="S13" s="41">
        <v>6412</v>
      </c>
      <c r="T13" s="41">
        <v>6729</v>
      </c>
      <c r="U13" s="41">
        <v>6683</v>
      </c>
      <c r="V13" s="41">
        <v>6736</v>
      </c>
      <c r="W13" s="41">
        <v>6719</v>
      </c>
      <c r="X13" s="41">
        <v>6958</v>
      </c>
      <c r="Y13" s="41">
        <v>6894</v>
      </c>
      <c r="Z13" s="41">
        <v>6856</v>
      </c>
      <c r="AA13" s="41">
        <v>6822</v>
      </c>
      <c r="AB13" s="41">
        <v>6766</v>
      </c>
      <c r="AC13" s="41">
        <v>6728</v>
      </c>
      <c r="AD13" s="41">
        <v>6802</v>
      </c>
      <c r="AE13" s="41">
        <v>6758</v>
      </c>
      <c r="AF13" s="41">
        <v>6696</v>
      </c>
      <c r="AG13" s="41">
        <v>6814</v>
      </c>
      <c r="AH13" s="41">
        <v>6757</v>
      </c>
      <c r="AI13" s="41">
        <v>6808</v>
      </c>
      <c r="AJ13" s="41">
        <v>6793</v>
      </c>
      <c r="AK13" s="41">
        <v>6976</v>
      </c>
      <c r="AL13" s="41">
        <v>6930</v>
      </c>
      <c r="AM13" s="41">
        <v>6994</v>
      </c>
      <c r="AN13" s="41">
        <v>7080</v>
      </c>
      <c r="AO13" s="41">
        <v>7273</v>
      </c>
      <c r="AP13" s="41">
        <v>7352</v>
      </c>
      <c r="AQ13" s="41">
        <v>7393</v>
      </c>
      <c r="AR13" s="41">
        <v>7595</v>
      </c>
      <c r="AS13" s="41">
        <v>7713</v>
      </c>
      <c r="AT13" s="41">
        <v>7719</v>
      </c>
      <c r="AU13" s="41">
        <v>7878</v>
      </c>
      <c r="AV13" s="41">
        <v>8325</v>
      </c>
      <c r="AW13" s="41">
        <v>8641</v>
      </c>
      <c r="AX13" s="41">
        <v>8507</v>
      </c>
      <c r="AY13" s="41">
        <v>9489</v>
      </c>
      <c r="AZ13" s="41">
        <v>9716</v>
      </c>
      <c r="BA13" s="41">
        <v>10764</v>
      </c>
      <c r="BB13" s="41">
        <v>10639</v>
      </c>
      <c r="BC13" s="41">
        <v>10382.540999999999</v>
      </c>
      <c r="BD13" s="41">
        <v>10623.645</v>
      </c>
      <c r="BE13" s="41">
        <v>10766.800499999999</v>
      </c>
      <c r="BF13" s="41">
        <v>10789.404</v>
      </c>
      <c r="BG13" s="41" t="s">
        <v>861</v>
      </c>
      <c r="BH13" s="41" t="s">
        <v>861</v>
      </c>
      <c r="BI13" s="41" t="s">
        <v>861</v>
      </c>
      <c r="BJ13" s="41" t="s">
        <v>861</v>
      </c>
      <c r="BK13" s="41" t="s">
        <v>861</v>
      </c>
      <c r="BL13" s="41" t="s">
        <v>861</v>
      </c>
      <c r="BM13" s="41" t="s">
        <v>861</v>
      </c>
      <c r="BN13" s="41" t="s">
        <v>861</v>
      </c>
    </row>
    <row r="14" spans="1:66" ht="15" customHeight="1" x14ac:dyDescent="0.2">
      <c r="A14" t="s">
        <v>1787</v>
      </c>
      <c r="B14" t="s">
        <v>1788</v>
      </c>
      <c r="C14" s="32">
        <v>85.6</v>
      </c>
      <c r="D14" s="32">
        <v>83.7</v>
      </c>
      <c r="E14" s="32">
        <v>86.7</v>
      </c>
      <c r="F14" s="32">
        <v>85.1</v>
      </c>
      <c r="G14" s="32">
        <v>92.1</v>
      </c>
      <c r="H14" s="32">
        <v>86.3</v>
      </c>
      <c r="I14" s="32">
        <v>83.4</v>
      </c>
      <c r="J14" s="32">
        <v>84</v>
      </c>
      <c r="K14" s="32">
        <v>86.7</v>
      </c>
      <c r="L14" s="32">
        <v>84.7</v>
      </c>
      <c r="M14" s="32">
        <v>83.7</v>
      </c>
      <c r="N14" s="32">
        <v>81.900000000000006</v>
      </c>
      <c r="O14" s="32">
        <v>81.599999999999994</v>
      </c>
      <c r="P14" s="32">
        <v>78</v>
      </c>
      <c r="Q14" s="32">
        <v>79.400000000000006</v>
      </c>
      <c r="R14" s="32">
        <v>78.8</v>
      </c>
      <c r="S14" s="32">
        <v>76.900000000000006</v>
      </c>
      <c r="T14" s="32">
        <v>80.7</v>
      </c>
      <c r="U14" s="32">
        <v>80.2</v>
      </c>
      <c r="V14" s="32">
        <v>80.8</v>
      </c>
      <c r="W14" s="32">
        <v>80.599999999999994</v>
      </c>
      <c r="X14" s="32">
        <v>83.5</v>
      </c>
      <c r="Y14" s="32">
        <v>82.7</v>
      </c>
      <c r="Z14" s="32">
        <v>82.2</v>
      </c>
      <c r="AA14" s="32">
        <v>81.8</v>
      </c>
      <c r="AB14" s="32">
        <v>81.099999999999994</v>
      </c>
      <c r="AC14" s="32">
        <v>80.7</v>
      </c>
      <c r="AD14" s="32">
        <v>81.599999999999994</v>
      </c>
      <c r="AE14" s="32">
        <v>81.099999999999994</v>
      </c>
      <c r="AF14" s="32">
        <v>80.3</v>
      </c>
      <c r="AG14" s="32">
        <v>81.7</v>
      </c>
      <c r="AH14" s="32">
        <v>81</v>
      </c>
      <c r="AI14" s="32">
        <v>81.7</v>
      </c>
      <c r="AJ14" s="32">
        <v>81.5</v>
      </c>
      <c r="AK14" s="32">
        <v>83.7</v>
      </c>
      <c r="AL14" s="32">
        <v>83.1</v>
      </c>
      <c r="AM14" s="32">
        <v>83.9</v>
      </c>
      <c r="AN14" s="32">
        <v>84.9</v>
      </c>
      <c r="AO14" s="32">
        <v>87.2</v>
      </c>
      <c r="AP14" s="32">
        <v>88.2</v>
      </c>
      <c r="AQ14" s="32">
        <v>88.7</v>
      </c>
      <c r="AR14" s="32">
        <v>91.1</v>
      </c>
      <c r="AS14" s="32">
        <v>92.5</v>
      </c>
      <c r="AT14" s="32">
        <v>92.6</v>
      </c>
      <c r="AU14" s="32">
        <v>94.5</v>
      </c>
      <c r="AV14" s="32">
        <v>99.8</v>
      </c>
      <c r="AW14" s="32">
        <v>103.6</v>
      </c>
      <c r="AX14" s="32">
        <v>102</v>
      </c>
      <c r="AY14" s="32">
        <v>113.8</v>
      </c>
      <c r="AZ14" s="32">
        <v>116.5</v>
      </c>
      <c r="BA14" s="32">
        <v>129.1</v>
      </c>
      <c r="BB14" s="32">
        <v>127.6</v>
      </c>
      <c r="BC14" s="32">
        <v>124.5</v>
      </c>
      <c r="BD14" s="32">
        <v>127.4</v>
      </c>
      <c r="BE14" s="32">
        <v>129.1</v>
      </c>
      <c r="BF14" s="32">
        <v>129.4</v>
      </c>
      <c r="BG14" s="32">
        <v>133.30000000000001</v>
      </c>
      <c r="BH14" s="32">
        <v>137.1</v>
      </c>
      <c r="BI14" s="32">
        <v>139.9</v>
      </c>
      <c r="BJ14" s="32">
        <v>143.69999999999999</v>
      </c>
      <c r="BK14" s="32">
        <v>147</v>
      </c>
      <c r="BL14" s="32">
        <v>145.30000000000001</v>
      </c>
      <c r="BM14" s="32">
        <v>152.5</v>
      </c>
      <c r="BN14" s="32">
        <v>155.19999999999999</v>
      </c>
    </row>
    <row r="15" spans="1:66" ht="15" customHeight="1" x14ac:dyDescent="0.2"/>
    <row r="16" spans="1:66" ht="15" customHeight="1" x14ac:dyDescent="0.2"/>
    <row r="17" spans="4:9" ht="15" customHeight="1" x14ac:dyDescent="0.2"/>
    <row r="18" spans="4:9" ht="15" customHeight="1" x14ac:dyDescent="0.2">
      <c r="E18" s="36" t="s">
        <v>1789</v>
      </c>
      <c r="F18" s="43" t="s">
        <v>1781</v>
      </c>
      <c r="G18" s="36" t="s">
        <v>1790</v>
      </c>
      <c r="H18" t="s">
        <v>1791</v>
      </c>
      <c r="I18" t="s">
        <v>1792</v>
      </c>
    </row>
    <row r="19" spans="4:9" ht="15" customHeight="1" x14ac:dyDescent="0.2">
      <c r="D19" t="s">
        <v>448</v>
      </c>
      <c r="E19" s="41">
        <v>1536.30984364758</v>
      </c>
      <c r="F19" s="41">
        <v>947.37540646360105</v>
      </c>
      <c r="G19" s="41">
        <v>588.93443718397498</v>
      </c>
      <c r="H19" s="38">
        <v>0.61665647094618603</v>
      </c>
      <c r="I19" s="38">
        <v>0.38334352905381402</v>
      </c>
    </row>
    <row r="20" spans="4:9" ht="15" customHeight="1" x14ac:dyDescent="0.2">
      <c r="D20" t="s">
        <v>449</v>
      </c>
      <c r="E20" s="41">
        <v>1546.57555020736</v>
      </c>
      <c r="F20" s="41">
        <v>926.27247992567504</v>
      </c>
      <c r="G20" s="41">
        <v>620.30307028168295</v>
      </c>
      <c r="H20" s="38">
        <v>0.59891835209827604</v>
      </c>
      <c r="I20" s="38">
        <v>0.40108164790172401</v>
      </c>
    </row>
    <row r="21" spans="4:9" ht="15" customHeight="1" x14ac:dyDescent="0.2">
      <c r="D21" t="s">
        <v>450</v>
      </c>
      <c r="E21" s="41">
        <v>1559.8866542456601</v>
      </c>
      <c r="F21" s="41">
        <v>959.055013604088</v>
      </c>
      <c r="G21" s="41">
        <v>600.83164064157302</v>
      </c>
      <c r="H21" s="38">
        <v>0.61482352643620297</v>
      </c>
      <c r="I21" s="38">
        <v>0.38517647356379697</v>
      </c>
    </row>
    <row r="22" spans="4:9" ht="15" customHeight="1" x14ac:dyDescent="0.2">
      <c r="D22" t="s">
        <v>451</v>
      </c>
      <c r="E22" s="41">
        <v>1580.06954722756</v>
      </c>
      <c r="F22" s="41">
        <v>942.06649412701597</v>
      </c>
      <c r="G22" s="41">
        <v>638.00305310054603</v>
      </c>
      <c r="H22" s="38">
        <v>0.59621837265327604</v>
      </c>
      <c r="I22" s="38">
        <v>0.40378162734672401</v>
      </c>
    </row>
    <row r="23" spans="4:9" ht="15" customHeight="1" x14ac:dyDescent="0.2">
      <c r="D23" t="s">
        <v>452</v>
      </c>
      <c r="E23" s="41">
        <v>1618.0245959660199</v>
      </c>
      <c r="F23" s="41">
        <v>1018.91300019908</v>
      </c>
      <c r="G23" s="41">
        <v>599.11159576694001</v>
      </c>
      <c r="H23" s="38">
        <v>0.62972652130220097</v>
      </c>
      <c r="I23" s="38">
        <v>0.37027347869779897</v>
      </c>
    </row>
    <row r="24" spans="4:9" ht="15" customHeight="1" x14ac:dyDescent="0.2">
      <c r="D24" t="s">
        <v>453</v>
      </c>
      <c r="E24" s="41">
        <v>1610.59044152817</v>
      </c>
      <c r="F24" s="41">
        <v>955.07332935164902</v>
      </c>
      <c r="G24" s="41">
        <v>655.51711217651996</v>
      </c>
      <c r="H24" s="38">
        <v>0.592995776409458</v>
      </c>
      <c r="I24" s="38">
        <v>0.407004223590542</v>
      </c>
    </row>
    <row r="25" spans="4:9" ht="15" customHeight="1" x14ac:dyDescent="0.2">
      <c r="D25" t="s">
        <v>454</v>
      </c>
      <c r="E25" s="41">
        <v>1535.2109463136201</v>
      </c>
      <c r="F25" s="41">
        <v>922.95440971531002</v>
      </c>
      <c r="G25" s="41">
        <v>612.25653659831403</v>
      </c>
      <c r="H25" s="38">
        <v>0.60119061288061104</v>
      </c>
      <c r="I25" s="38">
        <v>0.39880938711939001</v>
      </c>
    </row>
    <row r="26" spans="4:9" ht="15" customHeight="1" x14ac:dyDescent="0.2">
      <c r="D26" t="s">
        <v>455</v>
      </c>
      <c r="E26" s="41">
        <v>1530.42048244741</v>
      </c>
      <c r="F26" s="41">
        <v>929.325104519212</v>
      </c>
      <c r="G26" s="41">
        <v>601.09537792819799</v>
      </c>
      <c r="H26" s="38">
        <v>0.60723514562028003</v>
      </c>
      <c r="I26" s="38">
        <v>0.39276485437971997</v>
      </c>
    </row>
    <row r="27" spans="4:9" ht="15" customHeight="1" x14ac:dyDescent="0.2">
      <c r="D27" t="s">
        <v>456</v>
      </c>
      <c r="E27" s="41">
        <v>1582.09089078388</v>
      </c>
      <c r="F27" s="41">
        <v>959.58590483774606</v>
      </c>
      <c r="G27" s="41">
        <v>622.504985946136</v>
      </c>
      <c r="H27" s="38">
        <v>0.60653020027332205</v>
      </c>
      <c r="I27" s="38">
        <v>0.393469799726678</v>
      </c>
    </row>
    <row r="28" spans="4:9" ht="15" customHeight="1" x14ac:dyDescent="0.2">
      <c r="D28" t="s">
        <v>457</v>
      </c>
      <c r="E28" s="41">
        <v>1585.20620922275</v>
      </c>
      <c r="F28" s="41">
        <v>937.42119583250405</v>
      </c>
      <c r="G28" s="41">
        <v>647.78501339025001</v>
      </c>
      <c r="H28" s="38">
        <v>0.59135599543994499</v>
      </c>
      <c r="I28" s="38">
        <v>0.40864400456005501</v>
      </c>
    </row>
    <row r="29" spans="4:9" ht="15" customHeight="1" x14ac:dyDescent="0.2">
      <c r="D29" t="s">
        <v>458</v>
      </c>
      <c r="E29" s="41">
        <v>1553.2990668718101</v>
      </c>
      <c r="F29" s="41">
        <v>926.40520273409004</v>
      </c>
      <c r="G29" s="41">
        <v>626.89386413772104</v>
      </c>
      <c r="H29" s="38">
        <v>0.59641135599197703</v>
      </c>
      <c r="I29" s="38">
        <v>0.40358864400802302</v>
      </c>
    </row>
    <row r="30" spans="4:9" ht="15" customHeight="1" x14ac:dyDescent="0.2">
      <c r="D30" t="s">
        <v>459</v>
      </c>
      <c r="E30" s="41">
        <v>1510.2087969545901</v>
      </c>
      <c r="F30" s="41">
        <v>906.23133585506696</v>
      </c>
      <c r="G30" s="41">
        <v>603.97746109952095</v>
      </c>
      <c r="H30" s="38">
        <v>0.60007022716496405</v>
      </c>
      <c r="I30" s="38">
        <v>0.399929772835036</v>
      </c>
    </row>
    <row r="31" spans="4:9" ht="15" customHeight="1" x14ac:dyDescent="0.2">
      <c r="D31" t="s">
        <v>460</v>
      </c>
      <c r="E31" s="41">
        <v>1436.9890838855299</v>
      </c>
      <c r="F31" s="41">
        <v>903.31143406994499</v>
      </c>
      <c r="G31" s="41">
        <v>533.67764981558503</v>
      </c>
      <c r="H31" s="38">
        <v>0.62861398475446095</v>
      </c>
      <c r="I31" s="38">
        <v>0.37138601524553899</v>
      </c>
    </row>
    <row r="32" spans="4:9" ht="15" customHeight="1" x14ac:dyDescent="0.2">
      <c r="D32" t="s">
        <v>461</v>
      </c>
      <c r="E32" s="41">
        <v>1411.50783030917</v>
      </c>
      <c r="F32" s="41">
        <v>862.83097750348395</v>
      </c>
      <c r="G32" s="41">
        <v>548.67685280569003</v>
      </c>
      <c r="H32" s="38">
        <v>0.61128316752907497</v>
      </c>
      <c r="I32" s="38">
        <v>0.38871683247092498</v>
      </c>
    </row>
    <row r="33" spans="4:9" ht="15" customHeight="1" x14ac:dyDescent="0.2">
      <c r="D33" t="s">
        <v>462</v>
      </c>
      <c r="E33" s="41">
        <v>1402.0952960918701</v>
      </c>
      <c r="F33" s="41">
        <v>878.75771451323897</v>
      </c>
      <c r="G33" s="41">
        <v>523.33758157862906</v>
      </c>
      <c r="H33" s="38">
        <v>0.62674606851805703</v>
      </c>
      <c r="I33" s="38">
        <v>0.37325393148194302</v>
      </c>
    </row>
    <row r="34" spans="4:9" ht="15" customHeight="1" x14ac:dyDescent="0.2">
      <c r="D34" t="s">
        <v>463</v>
      </c>
      <c r="E34" s="41">
        <v>1408.70834051308</v>
      </c>
      <c r="F34" s="41">
        <v>871.45796005043496</v>
      </c>
      <c r="G34" s="41">
        <v>537.25038046264694</v>
      </c>
      <c r="H34" s="38">
        <v>0.61862199220956604</v>
      </c>
      <c r="I34" s="38">
        <v>0.38137800779043401</v>
      </c>
    </row>
    <row r="35" spans="4:9" ht="15" customHeight="1" x14ac:dyDescent="0.2">
      <c r="D35" t="s">
        <v>464</v>
      </c>
      <c r="E35" s="41">
        <v>1456.43409415048</v>
      </c>
      <c r="F35" s="41">
        <v>851.018647554582</v>
      </c>
      <c r="G35" s="41">
        <v>605.41544659589704</v>
      </c>
      <c r="H35" s="38">
        <v>0.58431662028000797</v>
      </c>
      <c r="I35" s="38">
        <v>0.41568337971999297</v>
      </c>
    </row>
    <row r="36" spans="4:9" ht="15" customHeight="1" x14ac:dyDescent="0.2">
      <c r="D36" t="s">
        <v>465</v>
      </c>
      <c r="E36" s="41">
        <v>1477.8017542800701</v>
      </c>
      <c r="F36" s="41">
        <v>893.09177782201903</v>
      </c>
      <c r="G36" s="41">
        <v>584.70997645805505</v>
      </c>
      <c r="H36" s="38">
        <v>0.60433801437534296</v>
      </c>
      <c r="I36" s="38">
        <v>0.39566198562465699</v>
      </c>
    </row>
    <row r="37" spans="4:9" ht="15" customHeight="1" x14ac:dyDescent="0.2">
      <c r="D37" t="s">
        <v>466</v>
      </c>
      <c r="E37" s="41">
        <v>1481.44585268222</v>
      </c>
      <c r="F37" s="41">
        <v>886.98652863494601</v>
      </c>
      <c r="G37" s="41">
        <v>594.45932404727</v>
      </c>
      <c r="H37" s="38">
        <v>0.59873030595686105</v>
      </c>
      <c r="I37" s="38">
        <v>0.401269694043139</v>
      </c>
    </row>
    <row r="38" spans="4:9" ht="15" customHeight="1" x14ac:dyDescent="0.2">
      <c r="D38" t="s">
        <v>467</v>
      </c>
      <c r="E38" s="41">
        <v>1499.5084243102799</v>
      </c>
      <c r="F38" s="41">
        <v>894.02083748092105</v>
      </c>
      <c r="G38" s="41">
        <v>605.48758682936295</v>
      </c>
      <c r="H38" s="38">
        <v>0.59620927964585202</v>
      </c>
      <c r="I38" s="38">
        <v>0.40379072035414798</v>
      </c>
    </row>
    <row r="39" spans="4:9" ht="15" customHeight="1" x14ac:dyDescent="0.2">
      <c r="D39" t="s">
        <v>468</v>
      </c>
      <c r="E39" s="41">
        <v>1536.69008669202</v>
      </c>
      <c r="F39" s="41">
        <v>891.76454973787202</v>
      </c>
      <c r="G39" s="41">
        <v>644.92553695415097</v>
      </c>
      <c r="H39" s="38">
        <v>0.580315157532864</v>
      </c>
      <c r="I39" s="38">
        <v>0.419684842467136</v>
      </c>
    </row>
    <row r="40" spans="4:9" ht="15" customHeight="1" x14ac:dyDescent="0.2">
      <c r="D40" t="s">
        <v>469</v>
      </c>
      <c r="E40" s="41">
        <v>1537.17015619072</v>
      </c>
      <c r="F40" s="41">
        <v>923.48530094896796</v>
      </c>
      <c r="G40" s="41">
        <v>613.68485524174901</v>
      </c>
      <c r="H40" s="38">
        <v>0.60076973081332097</v>
      </c>
      <c r="I40" s="38">
        <v>0.39923026918667898</v>
      </c>
    </row>
    <row r="41" spans="4:9" ht="15" customHeight="1" x14ac:dyDescent="0.2">
      <c r="D41" t="s">
        <v>470</v>
      </c>
      <c r="E41" s="41">
        <v>1502.7404457191799</v>
      </c>
      <c r="F41" s="41">
        <v>914.99104121043194</v>
      </c>
      <c r="G41" s="41">
        <v>587.74940450874794</v>
      </c>
      <c r="H41" s="38">
        <v>0.608881622782527</v>
      </c>
      <c r="I41" s="38">
        <v>0.391118377217473</v>
      </c>
    </row>
    <row r="42" spans="4:9" ht="15" customHeight="1" x14ac:dyDescent="0.2">
      <c r="D42" t="s">
        <v>471</v>
      </c>
      <c r="E42" s="41">
        <v>1475.2939294882001</v>
      </c>
      <c r="F42" s="41">
        <v>909.94757449067595</v>
      </c>
      <c r="G42" s="41">
        <v>565.34635499752301</v>
      </c>
      <c r="H42" s="38">
        <v>0.61679069933294595</v>
      </c>
      <c r="I42" s="38">
        <v>0.383209300667054</v>
      </c>
    </row>
    <row r="43" spans="4:9" ht="15" customHeight="1" x14ac:dyDescent="0.2">
      <c r="D43" t="s">
        <v>472</v>
      </c>
      <c r="E43" s="41">
        <v>1443.57812919966</v>
      </c>
      <c r="F43" s="41">
        <v>905.43499900457903</v>
      </c>
      <c r="G43" s="41">
        <v>538.14313019507699</v>
      </c>
      <c r="H43" s="38">
        <v>0.62721579157379403</v>
      </c>
      <c r="I43" s="38">
        <v>0.37278420842620602</v>
      </c>
    </row>
    <row r="44" spans="4:9" ht="15" customHeight="1" x14ac:dyDescent="0.2">
      <c r="D44" t="s">
        <v>473</v>
      </c>
      <c r="E44" s="41">
        <v>1445.2665187530999</v>
      </c>
      <c r="F44" s="41">
        <v>898.00252173336003</v>
      </c>
      <c r="G44" s="41">
        <v>547.26399701973503</v>
      </c>
      <c r="H44" s="38">
        <v>0.62134043104251302</v>
      </c>
      <c r="I44" s="38">
        <v>0.37865956895748698</v>
      </c>
    </row>
    <row r="45" spans="4:9" ht="15" customHeight="1" x14ac:dyDescent="0.2">
      <c r="D45" t="s">
        <v>474</v>
      </c>
      <c r="E45" s="41">
        <v>1484.50253832371</v>
      </c>
      <c r="F45" s="41">
        <v>892.95905501360403</v>
      </c>
      <c r="G45" s="41">
        <v>591.54348331010704</v>
      </c>
      <c r="H45" s="38">
        <v>0.60152073301398801</v>
      </c>
      <c r="I45" s="38">
        <v>0.39847926698601199</v>
      </c>
    </row>
    <row r="46" spans="4:9" ht="15" customHeight="1" x14ac:dyDescent="0.2">
      <c r="D46" t="s">
        <v>475</v>
      </c>
      <c r="E46" s="41">
        <v>1487.4265876966001</v>
      </c>
      <c r="F46" s="41">
        <v>902.78054283628603</v>
      </c>
      <c r="G46" s="41">
        <v>584.64604486030998</v>
      </c>
      <c r="H46" s="38">
        <v>0.60694124355697898</v>
      </c>
      <c r="I46" s="38">
        <v>0.39305875644302102</v>
      </c>
    </row>
    <row r="47" spans="4:9" ht="15" customHeight="1" x14ac:dyDescent="0.2">
      <c r="D47" t="s">
        <v>476</v>
      </c>
      <c r="E47" s="41">
        <v>1463.5299688221201</v>
      </c>
      <c r="F47" s="41">
        <v>896.94073926604301</v>
      </c>
      <c r="G47" s="41">
        <v>566.58922955607602</v>
      </c>
      <c r="H47" s="38">
        <v>0.61286120433045899</v>
      </c>
      <c r="I47" s="38">
        <v>0.38713879566954101</v>
      </c>
    </row>
    <row r="48" spans="4:9" ht="15" customHeight="1" x14ac:dyDescent="0.2">
      <c r="D48" t="s">
        <v>477</v>
      </c>
      <c r="E48" s="41">
        <v>1462.74251110356</v>
      </c>
      <c r="F48" s="41">
        <v>888.71192514433596</v>
      </c>
      <c r="G48" s="41">
        <v>574.03058595922096</v>
      </c>
      <c r="H48" s="38">
        <v>0.60756552735576996</v>
      </c>
      <c r="I48" s="38">
        <v>0.39243447264422998</v>
      </c>
    </row>
    <row r="49" spans="4:9" ht="15" customHeight="1" x14ac:dyDescent="0.2">
      <c r="D49" t="s">
        <v>478</v>
      </c>
      <c r="E49" s="41">
        <v>1481.38102545838</v>
      </c>
      <c r="F49" s="41">
        <v>904.37321653726201</v>
      </c>
      <c r="G49" s="41">
        <v>577.00780892112095</v>
      </c>
      <c r="H49" s="38">
        <v>0.61049331738093704</v>
      </c>
      <c r="I49" s="38">
        <v>0.38950668261906302</v>
      </c>
    </row>
    <row r="50" spans="4:9" ht="15" customHeight="1" x14ac:dyDescent="0.2">
      <c r="D50" t="s">
        <v>479</v>
      </c>
      <c r="E50" s="41">
        <v>1490.8135461787499</v>
      </c>
      <c r="F50" s="41">
        <v>896.80801645762801</v>
      </c>
      <c r="G50" s="41">
        <v>594.00552972112405</v>
      </c>
      <c r="H50" s="38">
        <v>0.60155612266626102</v>
      </c>
      <c r="I50" s="38">
        <v>0.39844387733373898</v>
      </c>
    </row>
    <row r="51" spans="4:9" ht="15" customHeight="1" x14ac:dyDescent="0.2">
      <c r="D51" t="s">
        <v>480</v>
      </c>
      <c r="E51" s="41">
        <v>1487.2010970066401</v>
      </c>
      <c r="F51" s="41">
        <v>903.57687968677396</v>
      </c>
      <c r="G51" s="41">
        <v>583.62421731986501</v>
      </c>
      <c r="H51" s="38">
        <v>0.60756872860398403</v>
      </c>
      <c r="I51" s="38">
        <v>0.39243127139601602</v>
      </c>
    </row>
    <row r="52" spans="4:9" ht="15" customHeight="1" x14ac:dyDescent="0.2">
      <c r="D52" t="s">
        <v>481</v>
      </c>
      <c r="E52" s="41">
        <v>1512.59981878074</v>
      </c>
      <c r="F52" s="41">
        <v>901.58603756055504</v>
      </c>
      <c r="G52" s="41">
        <v>611.013781220184</v>
      </c>
      <c r="H52" s="38">
        <v>0.59605060529975196</v>
      </c>
      <c r="I52" s="38">
        <v>0.40394939470024799</v>
      </c>
    </row>
    <row r="53" spans="4:9" ht="15" customHeight="1" x14ac:dyDescent="0.2">
      <c r="D53" t="s">
        <v>482</v>
      </c>
      <c r="E53" s="41">
        <v>1605.2725775908</v>
      </c>
      <c r="F53" s="41">
        <v>925.87431150043096</v>
      </c>
      <c r="G53" s="41">
        <v>679.39826609036504</v>
      </c>
      <c r="H53" s="38">
        <v>0.57677077676738897</v>
      </c>
      <c r="I53" s="38">
        <v>0.42322922323261197</v>
      </c>
    </row>
    <row r="54" spans="4:9" ht="15" customHeight="1" x14ac:dyDescent="0.2">
      <c r="D54" t="s">
        <v>483</v>
      </c>
      <c r="E54" s="41">
        <v>1635.55295827754</v>
      </c>
      <c r="F54" s="41">
        <v>919.76906231335897</v>
      </c>
      <c r="G54" s="41">
        <v>715.78389596418504</v>
      </c>
      <c r="H54" s="38">
        <v>0.562359694718781</v>
      </c>
      <c r="I54" s="38">
        <v>0.437640305281219</v>
      </c>
    </row>
    <row r="55" spans="4:9" ht="15" customHeight="1" x14ac:dyDescent="0.2">
      <c r="D55" t="s">
        <v>484</v>
      </c>
      <c r="E55" s="41">
        <v>1635.57185976091</v>
      </c>
      <c r="F55" s="41">
        <v>928.26332205189499</v>
      </c>
      <c r="G55" s="41">
        <v>707.30853770901501</v>
      </c>
      <c r="H55" s="38">
        <v>0.567546645237336</v>
      </c>
      <c r="I55" s="38">
        <v>0.432453354762664</v>
      </c>
    </row>
    <row r="56" spans="4:9" ht="15" customHeight="1" x14ac:dyDescent="0.2">
      <c r="D56" t="s">
        <v>485</v>
      </c>
      <c r="E56" s="41">
        <v>1649.3176485010899</v>
      </c>
      <c r="F56" s="41">
        <v>939.67748357555195</v>
      </c>
      <c r="G56" s="41">
        <v>709.64016492553401</v>
      </c>
      <c r="H56" s="38">
        <v>0.56973711791027004</v>
      </c>
      <c r="I56" s="38">
        <v>0.43026288208973001</v>
      </c>
    </row>
    <row r="57" spans="4:9" ht="15" customHeight="1" x14ac:dyDescent="0.2">
      <c r="D57" t="s">
        <v>486</v>
      </c>
      <c r="E57" s="41">
        <v>1670.08076972202</v>
      </c>
      <c r="F57" s="41">
        <v>965.29298559957499</v>
      </c>
      <c r="G57" s="41">
        <v>704.78778412244401</v>
      </c>
      <c r="H57" s="38">
        <v>0.57799179722322402</v>
      </c>
      <c r="I57" s="38">
        <v>0.42200820277677598</v>
      </c>
    </row>
    <row r="58" spans="4:9" ht="15" customHeight="1" x14ac:dyDescent="0.2">
      <c r="D58" t="s">
        <v>487</v>
      </c>
      <c r="E58" s="41">
        <v>1690.9916305699701</v>
      </c>
      <c r="F58" s="41">
        <v>975.77808746433095</v>
      </c>
      <c r="G58" s="41">
        <v>715.21354310564004</v>
      </c>
      <c r="H58" s="38">
        <v>0.57704489473755205</v>
      </c>
      <c r="I58" s="38">
        <v>0.42295510526244801</v>
      </c>
    </row>
    <row r="59" spans="4:9" ht="15" customHeight="1" x14ac:dyDescent="0.2">
      <c r="D59" t="s">
        <v>488</v>
      </c>
      <c r="E59" s="41">
        <v>1716.6116427377301</v>
      </c>
      <c r="F59" s="41">
        <v>981.21972260933001</v>
      </c>
      <c r="G59" s="41">
        <v>735.39192012840294</v>
      </c>
      <c r="H59" s="38">
        <v>0.57160262588248301</v>
      </c>
      <c r="I59" s="38">
        <v>0.42839737411751699</v>
      </c>
    </row>
    <row r="60" spans="4:9" ht="15" customHeight="1" x14ac:dyDescent="0.2">
      <c r="D60" t="s">
        <v>489</v>
      </c>
      <c r="E60" s="41">
        <v>1717.98919341596</v>
      </c>
      <c r="F60" s="41">
        <v>1008.02972990909</v>
      </c>
      <c r="G60" s="41">
        <v>709.95946350687495</v>
      </c>
      <c r="H60" s="38">
        <v>0.58674975009870201</v>
      </c>
      <c r="I60" s="38">
        <v>0.41325024990129799</v>
      </c>
    </row>
    <row r="61" spans="4:9" ht="15" customHeight="1" x14ac:dyDescent="0.2">
      <c r="D61" t="s">
        <v>490</v>
      </c>
      <c r="E61" s="41">
        <v>1696.2611839373401</v>
      </c>
      <c r="F61" s="41">
        <v>1023.69102130201</v>
      </c>
      <c r="G61" s="41">
        <v>672.57016263532398</v>
      </c>
      <c r="H61" s="38">
        <v>0.60349846532822005</v>
      </c>
      <c r="I61" s="38">
        <v>0.39650153467178001</v>
      </c>
    </row>
    <row r="62" spans="4:9" ht="15" customHeight="1" x14ac:dyDescent="0.2">
      <c r="D62" t="s">
        <v>491</v>
      </c>
      <c r="E62" s="41">
        <v>1704.89350449587</v>
      </c>
      <c r="F62" s="41">
        <v>1024.4873581525001</v>
      </c>
      <c r="G62" s="41">
        <v>680.40614634337396</v>
      </c>
      <c r="H62" s="38">
        <v>0.60090988407832202</v>
      </c>
      <c r="I62" s="38">
        <v>0.39909011592167798</v>
      </c>
    </row>
    <row r="63" spans="4:9" ht="15" customHeight="1" x14ac:dyDescent="0.2">
      <c r="D63" t="s">
        <v>492</v>
      </c>
      <c r="E63" s="41">
        <v>1775.4990687894101</v>
      </c>
      <c r="F63" s="41">
        <v>1045.59028469042</v>
      </c>
      <c r="G63" s="41">
        <v>729.90878409898801</v>
      </c>
      <c r="H63" s="38">
        <v>0.58889937092636102</v>
      </c>
      <c r="I63" s="38">
        <v>0.41110062907363898</v>
      </c>
    </row>
    <row r="64" spans="4:9" ht="15" customHeight="1" x14ac:dyDescent="0.2">
      <c r="D64" t="s">
        <v>493</v>
      </c>
      <c r="E64" s="41">
        <v>1821.2890392469501</v>
      </c>
      <c r="F64" s="41">
        <v>1104.9173800517599</v>
      </c>
      <c r="G64" s="41">
        <v>716.37165919519202</v>
      </c>
      <c r="H64" s="38">
        <v>0.60666778102865604</v>
      </c>
      <c r="I64" s="38">
        <v>0.39333221897134402</v>
      </c>
    </row>
    <row r="65" spans="4:9" ht="15" customHeight="1" x14ac:dyDescent="0.2">
      <c r="D65" t="s">
        <v>494</v>
      </c>
      <c r="E65" s="41">
        <v>1834.2127856602399</v>
      </c>
      <c r="F65" s="41">
        <v>1146.8577875107801</v>
      </c>
      <c r="G65" s="41">
        <v>687.35499814946002</v>
      </c>
      <c r="H65" s="38">
        <v>0.62525885572101703</v>
      </c>
      <c r="I65" s="38">
        <v>0.37474114427898297</v>
      </c>
    </row>
    <row r="66" spans="4:9" ht="15" customHeight="1" x14ac:dyDescent="0.2">
      <c r="D66" t="s">
        <v>495</v>
      </c>
      <c r="E66" s="41">
        <v>1916.5337801370899</v>
      </c>
      <c r="F66" s="41">
        <v>1129.0729311832199</v>
      </c>
      <c r="G66" s="41">
        <v>787.460848953864</v>
      </c>
      <c r="H66" s="38">
        <v>0.58912237440576798</v>
      </c>
      <c r="I66" s="38">
        <v>0.41087762559423202</v>
      </c>
    </row>
    <row r="67" spans="4:9" ht="15" customHeight="1" x14ac:dyDescent="0.2">
      <c r="D67" t="s">
        <v>496</v>
      </c>
      <c r="E67" s="41">
        <v>2127.7195675166099</v>
      </c>
      <c r="F67" s="41">
        <v>1259.40672904639</v>
      </c>
      <c r="G67" s="41">
        <v>868.31283847022098</v>
      </c>
      <c r="H67" s="38">
        <v>0.59190447287953396</v>
      </c>
      <c r="I67" s="38">
        <v>0.40809552712046598</v>
      </c>
    </row>
    <row r="68" spans="4:9" ht="15" customHeight="1" x14ac:dyDescent="0.2">
      <c r="D68" t="s">
        <v>497</v>
      </c>
      <c r="E68" s="41">
        <v>2228.2430046514201</v>
      </c>
      <c r="F68" s="41">
        <v>1289.5348065565099</v>
      </c>
      <c r="G68" s="41">
        <v>938.70819809491297</v>
      </c>
      <c r="H68" s="38">
        <v>0.57872269939347898</v>
      </c>
      <c r="I68" s="38">
        <v>0.42127730060652102</v>
      </c>
    </row>
    <row r="69" spans="4:9" ht="15" customHeight="1" x14ac:dyDescent="0.2">
      <c r="D69" t="s">
        <v>498</v>
      </c>
      <c r="E69" s="41">
        <v>2270.97744726564</v>
      </c>
      <c r="F69" s="41">
        <v>1428.62830977504</v>
      </c>
      <c r="G69" s="41">
        <v>842.34913749060195</v>
      </c>
      <c r="H69" s="38">
        <v>0.62908080020573098</v>
      </c>
      <c r="I69" s="38">
        <v>0.37091919979426902</v>
      </c>
    </row>
    <row r="70" spans="4:9" ht="15" customHeight="1" x14ac:dyDescent="0.2">
      <c r="D70" t="s">
        <v>499</v>
      </c>
      <c r="E70" s="41">
        <v>2301.3233026182302</v>
      </c>
      <c r="F70" s="41">
        <v>1412.0379587232101</v>
      </c>
      <c r="G70" s="41">
        <v>889.28534389502397</v>
      </c>
      <c r="H70" s="38">
        <v>0.61357652665174101</v>
      </c>
      <c r="I70" s="38">
        <v>0.38642347334825899</v>
      </c>
    </row>
    <row r="71" spans="4:9" ht="15" customHeight="1" x14ac:dyDescent="0.2">
      <c r="D71" t="s">
        <v>500</v>
      </c>
      <c r="E71" s="41">
        <v>2317.7963455254198</v>
      </c>
      <c r="F71" s="41">
        <v>1378</v>
      </c>
      <c r="G71" s="41">
        <v>939.79634552542404</v>
      </c>
      <c r="H71" s="38">
        <v>0.59453023241678304</v>
      </c>
      <c r="I71" s="38">
        <v>0.40546976758321701</v>
      </c>
    </row>
    <row r="72" spans="4:9" ht="15" customHeight="1" x14ac:dyDescent="0.2">
      <c r="D72" t="s">
        <v>501</v>
      </c>
      <c r="E72" s="41">
        <v>2334.2036544745802</v>
      </c>
      <c r="F72" s="41">
        <v>1410</v>
      </c>
      <c r="G72" s="41">
        <v>924.20365447457698</v>
      </c>
      <c r="H72" s="38">
        <v>0.604060402911753</v>
      </c>
      <c r="I72" s="38">
        <v>0.395939597088247</v>
      </c>
    </row>
    <row r="73" spans="4:9" ht="15" customHeight="1" x14ac:dyDescent="0.2">
      <c r="D73" t="s">
        <v>502</v>
      </c>
      <c r="E73" s="41">
        <v>2344.4286920070799</v>
      </c>
      <c r="F73" s="41">
        <v>1429</v>
      </c>
      <c r="G73" s="41">
        <v>915.42869200707605</v>
      </c>
      <c r="H73" s="38">
        <v>0.60953016181380504</v>
      </c>
      <c r="I73" s="38">
        <v>0.39046983818619502</v>
      </c>
    </row>
    <row r="74" spans="4:9" ht="15" customHeight="1" x14ac:dyDescent="0.2">
      <c r="D74" t="s">
        <v>503</v>
      </c>
      <c r="E74" s="41">
        <v>2373.5713079929301</v>
      </c>
      <c r="F74" s="41">
        <v>1432</v>
      </c>
      <c r="G74" s="41">
        <v>941.57130799292497</v>
      </c>
      <c r="H74" s="38">
        <v>0.60331029246005197</v>
      </c>
      <c r="I74" s="38">
        <v>0.39668970753994798</v>
      </c>
    </row>
    <row r="75" spans="4:9" ht="15" customHeight="1" x14ac:dyDescent="0.2">
      <c r="D75" t="s">
        <v>504</v>
      </c>
      <c r="E75" s="41">
        <v>2434.98593347322</v>
      </c>
      <c r="F75" s="41">
        <v>1475</v>
      </c>
      <c r="G75" s="41">
        <v>959.98593347321901</v>
      </c>
      <c r="H75" s="38">
        <v>0.60575298597149896</v>
      </c>
      <c r="I75" s="38">
        <v>0.39424701402850099</v>
      </c>
    </row>
    <row r="76" spans="4:9" ht="15" customHeight="1" x14ac:dyDescent="0.2">
      <c r="D76" t="s">
        <v>505</v>
      </c>
      <c r="E76" s="41">
        <v>2511.01406652678</v>
      </c>
      <c r="F76" s="41">
        <v>1517</v>
      </c>
      <c r="G76" s="41">
        <v>994.01406652678099</v>
      </c>
      <c r="H76" s="38">
        <v>0.60413839182442497</v>
      </c>
      <c r="I76" s="38">
        <v>0.39586160817557497</v>
      </c>
    </row>
    <row r="77" spans="4:9" ht="15" customHeight="1" x14ac:dyDescent="0.2">
      <c r="D77" t="s">
        <v>506</v>
      </c>
      <c r="E77" s="41">
        <v>2615.51552749967</v>
      </c>
      <c r="F77" s="41">
        <v>1548</v>
      </c>
      <c r="G77" s="41">
        <v>1067.51552749967</v>
      </c>
      <c r="H77" s="38">
        <v>0.591852727970545</v>
      </c>
      <c r="I77" s="38">
        <v>0.408147272029455</v>
      </c>
    </row>
    <row r="78" spans="4:9" ht="15" customHeight="1" x14ac:dyDescent="0.2">
      <c r="D78" t="s">
        <v>507</v>
      </c>
      <c r="E78" s="41">
        <v>2688.48447250033</v>
      </c>
      <c r="F78" s="41">
        <v>1590</v>
      </c>
      <c r="G78" s="41">
        <v>1098.48447250033</v>
      </c>
      <c r="H78" s="38">
        <v>0.59141126395320998</v>
      </c>
      <c r="I78" s="38">
        <v>0.40858873604679002</v>
      </c>
    </row>
    <row r="79" spans="4:9" ht="15" customHeight="1" x14ac:dyDescent="0.2">
      <c r="D79" t="s">
        <v>508</v>
      </c>
      <c r="E79" s="41">
        <v>2737.5338747843998</v>
      </c>
      <c r="F79" s="41">
        <v>1627</v>
      </c>
      <c r="G79" s="41">
        <v>1110.5338747844</v>
      </c>
      <c r="H79" s="38">
        <v>0.59433054508892103</v>
      </c>
      <c r="I79" s="38">
        <v>0.40566945491107897</v>
      </c>
    </row>
    <row r="80" spans="4:9" ht="15" customHeight="1" x14ac:dyDescent="0.2">
      <c r="D80" t="s">
        <v>509</v>
      </c>
      <c r="E80" s="41">
        <v>2794.4661252156002</v>
      </c>
      <c r="F80" s="41">
        <v>1608</v>
      </c>
      <c r="G80" s="41">
        <v>1186.4661252156</v>
      </c>
      <c r="H80" s="38">
        <v>0.57542297095332995</v>
      </c>
      <c r="I80" s="38">
        <v>0.42457702904667</v>
      </c>
    </row>
    <row r="81" spans="4:10" ht="15" customHeight="1" x14ac:dyDescent="0.2">
      <c r="D81" t="s">
        <v>510</v>
      </c>
      <c r="E81" s="41">
        <v>2854.62583825107</v>
      </c>
      <c r="F81" s="41">
        <v>1688</v>
      </c>
      <c r="G81" s="41">
        <v>1166.62583825107</v>
      </c>
      <c r="H81" s="38">
        <v>0.59132092808148096</v>
      </c>
      <c r="I81" s="38">
        <v>0.40867907191851899</v>
      </c>
    </row>
    <row r="82" spans="4:10" ht="15" customHeight="1" x14ac:dyDescent="0.2">
      <c r="D82" t="s">
        <v>511</v>
      </c>
      <c r="E82" s="41">
        <v>2915.37416174893</v>
      </c>
      <c r="F82" s="41">
        <v>1718</v>
      </c>
      <c r="G82" s="41">
        <v>1197.37416174893</v>
      </c>
      <c r="H82" s="38">
        <v>0.58928971194879998</v>
      </c>
      <c r="I82" s="38">
        <v>0.41071028805120002</v>
      </c>
    </row>
    <row r="85" spans="4:10" ht="15" customHeight="1" x14ac:dyDescent="0.2">
      <c r="H85" s="38">
        <v>0.59989465709939405</v>
      </c>
      <c r="I85" s="38">
        <v>0.40010534290060701</v>
      </c>
      <c r="J85" t="s">
        <v>1793</v>
      </c>
    </row>
  </sheetData>
  <mergeCells count="1">
    <mergeCell ref="A10:B1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6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4" customWidth="1"/>
    <col min="2" max="2" width="16" customWidth="1"/>
    <col min="3" max="3" width="11" customWidth="1"/>
    <col min="5" max="5" width="9" customWidth="1"/>
    <col min="6" max="6" width="16" customWidth="1"/>
    <col min="7" max="7" width="11" customWidth="1"/>
    <col min="9" max="9" width="9" customWidth="1"/>
    <col min="10" max="10" width="16" customWidth="1"/>
    <col min="11" max="11" width="11" customWidth="1"/>
  </cols>
  <sheetData>
    <row r="1" spans="1:11" ht="15.75" customHeight="1" x14ac:dyDescent="0.2">
      <c r="A1" s="33" t="s">
        <v>1794</v>
      </c>
    </row>
    <row r="2" spans="1:11" ht="15" customHeight="1" x14ac:dyDescent="0.2">
      <c r="A2" s="34" t="s">
        <v>1795</v>
      </c>
    </row>
    <row r="3" spans="1:11" ht="15" customHeight="1" x14ac:dyDescent="0.2">
      <c r="A3" s="35" t="s">
        <v>1796</v>
      </c>
    </row>
    <row r="4" spans="1:11" ht="15" customHeight="1" x14ac:dyDescent="0.2"/>
    <row r="5" spans="1:11" ht="15" customHeight="1" x14ac:dyDescent="0.2">
      <c r="A5" s="67" t="s">
        <v>1797</v>
      </c>
    </row>
    <row r="6" spans="1:11" ht="15" customHeight="1" x14ac:dyDescent="0.2"/>
    <row r="7" spans="1:11" ht="15" customHeight="1" x14ac:dyDescent="0.2">
      <c r="A7" s="2" t="s">
        <v>1798</v>
      </c>
      <c r="E7" s="2" t="s">
        <v>1799</v>
      </c>
      <c r="I7" s="2" t="s">
        <v>1800</v>
      </c>
    </row>
    <row r="8" spans="1:11" ht="15" customHeight="1" x14ac:dyDescent="0.2">
      <c r="A8" s="36" t="s">
        <v>1801</v>
      </c>
      <c r="B8" s="36" t="s">
        <v>1802</v>
      </c>
      <c r="C8" s="36" t="s">
        <v>1803</v>
      </c>
      <c r="E8" s="36" t="s">
        <v>1801</v>
      </c>
      <c r="F8" s="36" t="s">
        <v>1802</v>
      </c>
      <c r="G8" s="36" t="s">
        <v>1803</v>
      </c>
      <c r="I8" s="36" t="s">
        <v>1801</v>
      </c>
      <c r="J8" s="36" t="s">
        <v>1802</v>
      </c>
      <c r="K8" s="36" t="s">
        <v>1803</v>
      </c>
    </row>
    <row r="9" spans="1:11" ht="15" customHeight="1" x14ac:dyDescent="0.2">
      <c r="A9">
        <v>1</v>
      </c>
      <c r="B9" t="s">
        <v>1804</v>
      </c>
      <c r="C9" s="42">
        <v>0.53223177654133702</v>
      </c>
      <c r="E9">
        <v>1</v>
      </c>
      <c r="F9" t="s">
        <v>1805</v>
      </c>
      <c r="G9" s="42">
        <v>0.97570808879816295</v>
      </c>
      <c r="I9">
        <v>1</v>
      </c>
      <c r="J9" t="s">
        <v>1805</v>
      </c>
      <c r="K9" s="42">
        <v>3.2204295214215599</v>
      </c>
    </row>
    <row r="10" spans="1:11" ht="15" customHeight="1" x14ac:dyDescent="0.2">
      <c r="A10">
        <v>2</v>
      </c>
      <c r="B10" t="s">
        <v>1806</v>
      </c>
      <c r="C10" s="42">
        <v>0.46552505666079103</v>
      </c>
      <c r="E10">
        <v>2</v>
      </c>
      <c r="F10" t="s">
        <v>1804</v>
      </c>
      <c r="G10" s="42">
        <v>0.87091682679110605</v>
      </c>
      <c r="I10">
        <v>2</v>
      </c>
      <c r="J10" t="s">
        <v>1807</v>
      </c>
      <c r="K10" s="42">
        <v>2.4122034909741901</v>
      </c>
    </row>
    <row r="11" spans="1:11" ht="15" customHeight="1" x14ac:dyDescent="0.2">
      <c r="A11">
        <v>3</v>
      </c>
      <c r="B11" t="s">
        <v>1805</v>
      </c>
      <c r="C11" s="42">
        <v>0.440199397343849</v>
      </c>
      <c r="E11">
        <v>3</v>
      </c>
      <c r="F11" t="s">
        <v>122</v>
      </c>
      <c r="G11" s="42">
        <v>0.82747864834756801</v>
      </c>
      <c r="I11">
        <v>3</v>
      </c>
      <c r="J11" t="s">
        <v>1808</v>
      </c>
      <c r="K11" s="42">
        <v>2.1072869955156999</v>
      </c>
    </row>
    <row r="12" spans="1:11" ht="15" customHeight="1" x14ac:dyDescent="0.2">
      <c r="A12">
        <v>4</v>
      </c>
      <c r="B12" t="s">
        <v>122</v>
      </c>
      <c r="C12" s="42">
        <v>0.41087093629952398</v>
      </c>
      <c r="E12">
        <v>4</v>
      </c>
      <c r="F12" t="s">
        <v>1808</v>
      </c>
      <c r="G12" s="42">
        <v>0.80343548701932499</v>
      </c>
      <c r="I12">
        <v>4</v>
      </c>
      <c r="J12" t="s">
        <v>1806</v>
      </c>
      <c r="K12" s="42">
        <v>1.75941204362257</v>
      </c>
    </row>
    <row r="13" spans="1:11" ht="15" customHeight="1" x14ac:dyDescent="0.2">
      <c r="A13">
        <v>5</v>
      </c>
      <c r="B13" t="s">
        <v>1809</v>
      </c>
      <c r="C13" s="42">
        <v>0.34782608695652201</v>
      </c>
      <c r="E13">
        <v>5</v>
      </c>
      <c r="F13" t="s">
        <v>1806</v>
      </c>
      <c r="G13" s="42">
        <v>0.799505256648114</v>
      </c>
      <c r="I13">
        <v>5</v>
      </c>
      <c r="J13" t="s">
        <v>1810</v>
      </c>
      <c r="K13" s="42">
        <v>1.7180293501048201</v>
      </c>
    </row>
    <row r="14" spans="1:11" ht="15" customHeight="1" x14ac:dyDescent="0.2">
      <c r="A14">
        <v>6</v>
      </c>
      <c r="B14" t="s">
        <v>1808</v>
      </c>
      <c r="C14" s="42">
        <v>0.33782218360845701</v>
      </c>
      <c r="E14">
        <v>6</v>
      </c>
      <c r="F14" t="s">
        <v>1811</v>
      </c>
      <c r="G14" s="42">
        <v>0.60024086143383404</v>
      </c>
      <c r="I14">
        <v>6</v>
      </c>
      <c r="J14" t="s">
        <v>1804</v>
      </c>
      <c r="K14" s="42">
        <v>1.67205723806724</v>
      </c>
    </row>
    <row r="15" spans="1:11" ht="15" customHeight="1" x14ac:dyDescent="0.2">
      <c r="A15">
        <v>7</v>
      </c>
      <c r="B15" t="s">
        <v>1811</v>
      </c>
      <c r="C15" s="42">
        <v>0.33252713544124601</v>
      </c>
      <c r="E15">
        <v>7</v>
      </c>
      <c r="F15" t="s">
        <v>1812</v>
      </c>
      <c r="G15" s="42">
        <v>0.59446196985629096</v>
      </c>
      <c r="I15">
        <v>7</v>
      </c>
      <c r="J15" t="s">
        <v>1813</v>
      </c>
      <c r="K15" s="42">
        <v>1.5956541733731899</v>
      </c>
    </row>
    <row r="16" spans="1:11" ht="15" customHeight="1" x14ac:dyDescent="0.2">
      <c r="A16">
        <v>8</v>
      </c>
      <c r="B16" t="s">
        <v>1812</v>
      </c>
      <c r="C16" s="42">
        <v>0.25</v>
      </c>
      <c r="E16">
        <v>8</v>
      </c>
      <c r="F16" t="s">
        <v>1807</v>
      </c>
      <c r="G16" s="42">
        <v>0.57814117160008305</v>
      </c>
      <c r="I16">
        <v>8</v>
      </c>
      <c r="J16" t="s">
        <v>1814</v>
      </c>
      <c r="K16" s="42">
        <v>1.30109526761728</v>
      </c>
    </row>
    <row r="17" spans="1:11" ht="15" customHeight="1" x14ac:dyDescent="0.2">
      <c r="A17">
        <v>9</v>
      </c>
      <c r="B17" t="s">
        <v>1814</v>
      </c>
      <c r="C17" s="42">
        <v>0.24538642210043601</v>
      </c>
      <c r="E17">
        <v>9</v>
      </c>
      <c r="F17" t="s">
        <v>1810</v>
      </c>
      <c r="G17" s="42">
        <v>0.53522794552989905</v>
      </c>
      <c r="I17">
        <v>9</v>
      </c>
      <c r="J17" t="s">
        <v>122</v>
      </c>
      <c r="K17" s="42">
        <v>1.2612571218526001</v>
      </c>
    </row>
    <row r="18" spans="1:11" ht="15" customHeight="1" x14ac:dyDescent="0.2">
      <c r="A18">
        <v>10</v>
      </c>
      <c r="B18" t="s">
        <v>1815</v>
      </c>
      <c r="C18" s="42">
        <v>0.225113663555875</v>
      </c>
      <c r="E18">
        <v>10</v>
      </c>
      <c r="F18" t="s">
        <v>1814</v>
      </c>
      <c r="G18" s="42">
        <v>0.52806367503773799</v>
      </c>
      <c r="I18">
        <v>10</v>
      </c>
      <c r="J18" t="s">
        <v>1816</v>
      </c>
      <c r="K18" s="42">
        <v>1.1785714285714299</v>
      </c>
    </row>
    <row r="19" spans="1:11" ht="15" customHeight="1" x14ac:dyDescent="0.2">
      <c r="A19">
        <v>11</v>
      </c>
      <c r="B19" t="s">
        <v>1810</v>
      </c>
      <c r="C19" s="42">
        <v>0.224268177525968</v>
      </c>
      <c r="E19">
        <v>11</v>
      </c>
      <c r="F19" t="s">
        <v>1809</v>
      </c>
      <c r="G19" s="42">
        <v>0.51467374336559502</v>
      </c>
      <c r="I19">
        <v>11</v>
      </c>
      <c r="J19" t="s">
        <v>1815</v>
      </c>
      <c r="K19" s="42">
        <v>1.14552121529597</v>
      </c>
    </row>
    <row r="20" spans="1:11" ht="15" customHeight="1" x14ac:dyDescent="0.2">
      <c r="A20">
        <v>12</v>
      </c>
      <c r="B20" t="s">
        <v>1813</v>
      </c>
      <c r="C20" s="42">
        <v>0.21121244635193101</v>
      </c>
      <c r="E20">
        <v>12</v>
      </c>
      <c r="F20" t="s">
        <v>1813</v>
      </c>
      <c r="G20" s="42">
        <v>0.50543442021737695</v>
      </c>
      <c r="I20">
        <v>12</v>
      </c>
      <c r="J20" t="s">
        <v>1811</v>
      </c>
      <c r="K20" s="42">
        <v>1.13345296562146</v>
      </c>
    </row>
    <row r="21" spans="1:11" ht="15" customHeight="1" x14ac:dyDescent="0.2">
      <c r="A21">
        <v>13</v>
      </c>
      <c r="B21" t="s">
        <v>1817</v>
      </c>
      <c r="C21" s="42">
        <v>0.207491536529431</v>
      </c>
      <c r="E21">
        <v>13</v>
      </c>
      <c r="F21" t="s">
        <v>1815</v>
      </c>
      <c r="G21" s="42">
        <v>0.480338296949544</v>
      </c>
      <c r="I21">
        <v>13</v>
      </c>
      <c r="J21" t="s">
        <v>1818</v>
      </c>
      <c r="K21" s="42">
        <v>1.04114158636027</v>
      </c>
    </row>
    <row r="22" spans="1:11" ht="15" customHeight="1" x14ac:dyDescent="0.2">
      <c r="A22">
        <v>14</v>
      </c>
      <c r="B22" t="s">
        <v>1819</v>
      </c>
      <c r="C22" s="42">
        <v>0.20628460871305601</v>
      </c>
      <c r="E22">
        <v>14</v>
      </c>
      <c r="F22" t="s">
        <v>1817</v>
      </c>
      <c r="G22" s="42">
        <v>0.43858964350767599</v>
      </c>
      <c r="I22">
        <v>14</v>
      </c>
      <c r="J22" t="s">
        <v>1819</v>
      </c>
      <c r="K22" s="42">
        <v>1.0395939086294399</v>
      </c>
    </row>
    <row r="23" spans="1:11" ht="15" customHeight="1" x14ac:dyDescent="0.2">
      <c r="A23">
        <v>15</v>
      </c>
      <c r="B23" t="s">
        <v>1807</v>
      </c>
      <c r="C23" s="42">
        <v>0.19479705375333001</v>
      </c>
      <c r="E23">
        <v>15</v>
      </c>
      <c r="F23" t="s">
        <v>1820</v>
      </c>
      <c r="G23" s="42">
        <v>0.41192510452644998</v>
      </c>
      <c r="I23">
        <v>15</v>
      </c>
      <c r="J23" t="s">
        <v>1817</v>
      </c>
      <c r="K23" s="42">
        <v>0.98884791797823601</v>
      </c>
    </row>
    <row r="24" spans="1:11" ht="15" customHeight="1" x14ac:dyDescent="0.2">
      <c r="A24">
        <v>16</v>
      </c>
      <c r="B24" t="s">
        <v>1821</v>
      </c>
      <c r="C24" s="42">
        <v>0.192302433688816</v>
      </c>
      <c r="E24">
        <v>16</v>
      </c>
      <c r="F24" t="s">
        <v>1819</v>
      </c>
      <c r="G24" s="42">
        <v>0.38212811496713101</v>
      </c>
      <c r="I24">
        <v>16</v>
      </c>
      <c r="J24" t="s">
        <v>1812</v>
      </c>
      <c r="K24" s="42">
        <v>0.86068390052356003</v>
      </c>
    </row>
    <row r="25" spans="1:11" ht="15" customHeight="1" x14ac:dyDescent="0.2">
      <c r="A25">
        <v>17</v>
      </c>
      <c r="B25" t="s">
        <v>1822</v>
      </c>
      <c r="C25" s="42">
        <v>0.191582217619646</v>
      </c>
      <c r="E25">
        <v>17</v>
      </c>
      <c r="F25" t="s">
        <v>1821</v>
      </c>
      <c r="G25" s="42">
        <v>0.32681627995435503</v>
      </c>
      <c r="I25">
        <v>17</v>
      </c>
      <c r="J25" t="s">
        <v>1822</v>
      </c>
      <c r="K25" s="42">
        <v>0.79227859368046305</v>
      </c>
    </row>
    <row r="26" spans="1:11" ht="15" customHeight="1" x14ac:dyDescent="0.2">
      <c r="A26">
        <v>18</v>
      </c>
      <c r="B26" t="s">
        <v>1820</v>
      </c>
      <c r="C26" s="42">
        <v>0.17958842736730199</v>
      </c>
      <c r="E26">
        <v>18</v>
      </c>
      <c r="F26" t="s">
        <v>1823</v>
      </c>
      <c r="G26" s="42">
        <v>0.26120193763245497</v>
      </c>
      <c r="I26">
        <v>18</v>
      </c>
      <c r="J26" t="s">
        <v>1824</v>
      </c>
      <c r="K26" s="42">
        <v>0.79192872117400404</v>
      </c>
    </row>
    <row r="27" spans="1:11" ht="15" customHeight="1" x14ac:dyDescent="0.2">
      <c r="A27">
        <v>19</v>
      </c>
      <c r="B27" t="s">
        <v>1823</v>
      </c>
      <c r="C27" s="42">
        <v>0.12900603021884899</v>
      </c>
      <c r="E27">
        <v>19</v>
      </c>
      <c r="F27" t="s">
        <v>1822</v>
      </c>
      <c r="G27" s="42">
        <v>0.24856611378080901</v>
      </c>
      <c r="I27">
        <v>19</v>
      </c>
      <c r="J27" t="s">
        <v>1825</v>
      </c>
      <c r="K27" s="42">
        <v>0.78164924506387901</v>
      </c>
    </row>
    <row r="28" spans="1:11" ht="15" customHeight="1" x14ac:dyDescent="0.2">
      <c r="A28">
        <v>20</v>
      </c>
      <c r="B28" t="s">
        <v>1826</v>
      </c>
      <c r="C28" s="42">
        <v>0.116104868913858</v>
      </c>
      <c r="E28">
        <v>20</v>
      </c>
      <c r="F28" t="s">
        <v>1827</v>
      </c>
      <c r="G28" s="42">
        <v>0.221065618012183</v>
      </c>
      <c r="I28">
        <v>20</v>
      </c>
      <c r="J28" t="s">
        <v>1823</v>
      </c>
      <c r="K28" s="42">
        <v>0.65209200872496498</v>
      </c>
    </row>
    <row r="29" spans="1:11" ht="15" customHeight="1" x14ac:dyDescent="0.2">
      <c r="A29">
        <v>21</v>
      </c>
      <c r="B29" t="s">
        <v>1827</v>
      </c>
      <c r="C29" s="42">
        <v>0.103784763365164</v>
      </c>
      <c r="E29">
        <v>21</v>
      </c>
      <c r="F29" t="s">
        <v>1816</v>
      </c>
      <c r="G29" s="42">
        <v>0.19392004441976701</v>
      </c>
      <c r="I29">
        <v>21</v>
      </c>
      <c r="J29" t="s">
        <v>1821</v>
      </c>
      <c r="K29" s="42">
        <v>0.58353005266025104</v>
      </c>
    </row>
    <row r="30" spans="1:11" ht="15" customHeight="1" x14ac:dyDescent="0.2">
      <c r="A30">
        <v>22</v>
      </c>
      <c r="B30" t="s">
        <v>1828</v>
      </c>
      <c r="C30" s="42">
        <v>8.0642772511848398E-2</v>
      </c>
      <c r="E30">
        <v>22</v>
      </c>
      <c r="F30" t="s">
        <v>1828</v>
      </c>
      <c r="G30" s="42">
        <v>0.19214116493750499</v>
      </c>
      <c r="I30">
        <v>22</v>
      </c>
      <c r="J30" t="s">
        <v>1828</v>
      </c>
      <c r="K30" s="42">
        <v>0.56058175596192905</v>
      </c>
    </row>
    <row r="31" spans="1:11" ht="15" customHeight="1" x14ac:dyDescent="0.2">
      <c r="A31">
        <v>23</v>
      </c>
      <c r="B31" t="s">
        <v>1816</v>
      </c>
      <c r="C31" s="42">
        <v>4.6668694858533803E-2</v>
      </c>
      <c r="E31">
        <v>23</v>
      </c>
      <c r="F31" t="s">
        <v>1826</v>
      </c>
      <c r="G31" s="42">
        <v>0.179030662710188</v>
      </c>
      <c r="I31">
        <v>23</v>
      </c>
      <c r="J31" t="s">
        <v>1827</v>
      </c>
      <c r="K31" s="42">
        <v>0.55453028369490498</v>
      </c>
    </row>
    <row r="32" spans="1:11" ht="15" customHeight="1" x14ac:dyDescent="0.2">
      <c r="A32">
        <v>24</v>
      </c>
      <c r="B32" t="s">
        <v>1824</v>
      </c>
      <c r="C32" s="42">
        <v>3.10615199034983E-2</v>
      </c>
      <c r="E32">
        <v>24</v>
      </c>
      <c r="F32" t="s">
        <v>1824</v>
      </c>
      <c r="G32" s="42">
        <v>6.0977501939487803E-2</v>
      </c>
      <c r="I32">
        <v>24</v>
      </c>
      <c r="J32" t="s">
        <v>1809</v>
      </c>
      <c r="K32" s="42">
        <v>0.50073466862578297</v>
      </c>
    </row>
    <row r="33" spans="1:11" ht="15" customHeight="1" x14ac:dyDescent="0.2">
      <c r="A33">
        <v>25</v>
      </c>
      <c r="B33" t="s">
        <v>1825</v>
      </c>
      <c r="C33" s="42">
        <v>-1.95185426154831E-3</v>
      </c>
      <c r="E33">
        <v>25</v>
      </c>
      <c r="F33" t="s">
        <v>1829</v>
      </c>
      <c r="G33" s="42">
        <v>5.3651638662452199E-2</v>
      </c>
      <c r="I33">
        <v>25</v>
      </c>
      <c r="J33" t="s">
        <v>1820</v>
      </c>
      <c r="K33" s="42">
        <v>0.39243456435998603</v>
      </c>
    </row>
    <row r="34" spans="1:11" ht="15" customHeight="1" x14ac:dyDescent="0.2">
      <c r="A34">
        <v>26</v>
      </c>
      <c r="B34" t="s">
        <v>1829</v>
      </c>
      <c r="C34" s="42">
        <v>-4.2699516324062797E-2</v>
      </c>
      <c r="E34">
        <v>26</v>
      </c>
      <c r="F34" t="s">
        <v>1825</v>
      </c>
      <c r="G34" s="42">
        <v>4.85304169514695E-2</v>
      </c>
      <c r="I34">
        <v>26</v>
      </c>
      <c r="J34" t="s">
        <v>1829</v>
      </c>
      <c r="K34" s="42">
        <v>0.22825559972849799</v>
      </c>
    </row>
    <row r="35" spans="1:11" ht="15" customHeight="1" x14ac:dyDescent="0.2">
      <c r="A35">
        <v>27</v>
      </c>
      <c r="B35" t="s">
        <v>1830</v>
      </c>
      <c r="C35" s="42">
        <v>-8.0756501182033202E-2</v>
      </c>
      <c r="E35">
        <v>27</v>
      </c>
      <c r="F35" t="s">
        <v>1818</v>
      </c>
      <c r="G35" s="42">
        <v>-1.1547205935144E-2</v>
      </c>
      <c r="I35">
        <v>27</v>
      </c>
      <c r="J35" t="s">
        <v>1830</v>
      </c>
      <c r="K35" s="42">
        <v>1.4294657762938199E-2</v>
      </c>
    </row>
    <row r="36" spans="1:11" ht="15" customHeight="1" x14ac:dyDescent="0.2">
      <c r="A36">
        <v>28</v>
      </c>
      <c r="B36" t="s">
        <v>1818</v>
      </c>
      <c r="C36" s="42">
        <v>-8.8395960933620094E-2</v>
      </c>
      <c r="E36">
        <v>28</v>
      </c>
      <c r="F36" t="s">
        <v>1830</v>
      </c>
      <c r="G36" s="42">
        <v>-0.104715417203905</v>
      </c>
      <c r="I36">
        <v>28</v>
      </c>
      <c r="J36" t="s">
        <v>1826</v>
      </c>
      <c r="K36" s="42">
        <v>7.6077768385460799E-3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3"/>
  <sheetViews>
    <sheetView zoomScaleNormal="100" workbookViewId="0">
      <pane ySplit="4" topLeftCell="A5" activePane="bottomLeft" state="frozen"/>
      <selection pane="bottomLeft" activeCell="S22" sqref="S22"/>
    </sheetView>
  </sheetViews>
  <sheetFormatPr baseColWidth="10" defaultColWidth="8.6640625" defaultRowHeight="15" x14ac:dyDescent="0.2"/>
  <cols>
    <col min="1" max="1" width="21" customWidth="1"/>
    <col min="2" max="2" width="24.6640625" customWidth="1"/>
  </cols>
  <sheetData>
    <row r="1" spans="1:3" ht="17.25" customHeight="1" x14ac:dyDescent="0.2">
      <c r="A1" s="33" t="s">
        <v>1831</v>
      </c>
    </row>
    <row r="2" spans="1:3" ht="15" customHeight="1" x14ac:dyDescent="0.2">
      <c r="A2" s="34" t="s">
        <v>1832</v>
      </c>
    </row>
    <row r="3" spans="1:3" ht="15" customHeight="1" x14ac:dyDescent="0.2">
      <c r="A3" s="35" t="s">
        <v>1796</v>
      </c>
    </row>
    <row r="4" spans="1:3" ht="15" customHeight="1" x14ac:dyDescent="0.2"/>
    <row r="5" spans="1:3" ht="15" customHeight="1" x14ac:dyDescent="0.2">
      <c r="A5" s="68" t="s">
        <v>1833</v>
      </c>
    </row>
    <row r="6" spans="1:3" ht="15" customHeight="1" x14ac:dyDescent="0.2"/>
    <row r="7" spans="1:3" ht="15" customHeight="1" x14ac:dyDescent="0.2">
      <c r="A7" s="36" t="s">
        <v>1802</v>
      </c>
      <c r="B7" s="36" t="s">
        <v>1834</v>
      </c>
      <c r="C7" s="36" t="s">
        <v>1835</v>
      </c>
    </row>
    <row r="8" spans="1:3" ht="15" customHeight="1" x14ac:dyDescent="0.2">
      <c r="A8" t="s">
        <v>1805</v>
      </c>
      <c r="B8" s="38">
        <v>1.5537720706260001</v>
      </c>
      <c r="C8" s="38">
        <v>2.7311992355470598</v>
      </c>
    </row>
    <row r="9" spans="1:3" ht="15" customHeight="1" x14ac:dyDescent="0.2">
      <c r="A9" t="s">
        <v>1806</v>
      </c>
      <c r="B9" s="38">
        <v>0.46776084407971902</v>
      </c>
      <c r="C9" s="38">
        <v>1.75147289866457</v>
      </c>
    </row>
    <row r="10" spans="1:3" ht="15" customHeight="1" x14ac:dyDescent="0.2">
      <c r="A10" t="s">
        <v>1808</v>
      </c>
      <c r="B10" s="38">
        <v>0.73492462311557805</v>
      </c>
      <c r="C10" s="38">
        <v>1.6835417708854401</v>
      </c>
    </row>
    <row r="11" spans="1:3" ht="15" customHeight="1" x14ac:dyDescent="0.2">
      <c r="A11" t="s">
        <v>1804</v>
      </c>
      <c r="B11" s="38">
        <v>1.66073697585769</v>
      </c>
      <c r="C11" s="38">
        <v>1.51110241612051</v>
      </c>
    </row>
    <row r="12" spans="1:3" ht="15" customHeight="1" x14ac:dyDescent="0.2">
      <c r="A12" t="s">
        <v>1810</v>
      </c>
      <c r="B12" s="38">
        <v>0.51463414634146298</v>
      </c>
      <c r="C12" s="38">
        <v>1.4985250737463101</v>
      </c>
    </row>
    <row r="13" spans="1:3" ht="15" customHeight="1" x14ac:dyDescent="0.2">
      <c r="A13" t="s">
        <v>1811</v>
      </c>
      <c r="B13" s="38">
        <v>0.580232558139535</v>
      </c>
      <c r="C13" s="38">
        <v>1.2108530236283499</v>
      </c>
    </row>
    <row r="14" spans="1:3" ht="15" customHeight="1" x14ac:dyDescent="0.2">
      <c r="A14" t="s">
        <v>1812</v>
      </c>
      <c r="B14" s="38">
        <v>0.63468634686346903</v>
      </c>
      <c r="C14" s="38">
        <v>1.20346364188779</v>
      </c>
    </row>
    <row r="15" spans="1:3" ht="15" customHeight="1" x14ac:dyDescent="0.2">
      <c r="A15" t="s">
        <v>1807</v>
      </c>
      <c r="B15" s="38">
        <v>0.472413793103448</v>
      </c>
      <c r="C15" s="38">
        <v>1.2025681863428199</v>
      </c>
    </row>
    <row r="16" spans="1:3" ht="15" customHeight="1" x14ac:dyDescent="0.2">
      <c r="A16" t="s">
        <v>1813</v>
      </c>
      <c r="B16" s="38">
        <v>0.74421768707483005</v>
      </c>
      <c r="C16" s="38">
        <v>1.1768535613643001</v>
      </c>
    </row>
    <row r="17" spans="1:3" ht="15" customHeight="1" x14ac:dyDescent="0.2">
      <c r="A17" t="s">
        <v>1817</v>
      </c>
      <c r="B17" s="38">
        <v>0.71275167785234905</v>
      </c>
      <c r="C17" s="38">
        <v>1.1577339901477799</v>
      </c>
    </row>
    <row r="18" spans="1:3" ht="15" customHeight="1" x14ac:dyDescent="0.2">
      <c r="A18" t="s">
        <v>1814</v>
      </c>
      <c r="B18" s="38">
        <v>0.78682634730538903</v>
      </c>
      <c r="C18" s="38">
        <v>1.12078152753108</v>
      </c>
    </row>
    <row r="19" spans="1:3" ht="15" customHeight="1" x14ac:dyDescent="0.2">
      <c r="A19" t="s">
        <v>1815</v>
      </c>
      <c r="B19" s="38">
        <v>0.39446366782006898</v>
      </c>
      <c r="C19" s="38">
        <v>0.96900726392251801</v>
      </c>
    </row>
    <row r="20" spans="1:3" ht="15" customHeight="1" x14ac:dyDescent="0.2">
      <c r="A20" t="s">
        <v>1809</v>
      </c>
      <c r="B20" s="38">
        <v>0.33483146067415698</v>
      </c>
      <c r="C20" s="38">
        <v>0.85026157338860897</v>
      </c>
    </row>
    <row r="21" spans="1:3" ht="15" customHeight="1" x14ac:dyDescent="0.2">
      <c r="A21" t="s">
        <v>1821</v>
      </c>
      <c r="B21" s="38">
        <v>1.30733944954128</v>
      </c>
      <c r="C21" s="38">
        <v>0.68383818254284601</v>
      </c>
    </row>
    <row r="22" spans="1:3" ht="15" customHeight="1" x14ac:dyDescent="0.2">
      <c r="A22" t="s">
        <v>1816</v>
      </c>
      <c r="B22" s="38">
        <v>0.57553058676654201</v>
      </c>
      <c r="C22" s="38">
        <v>0.68313288937481398</v>
      </c>
    </row>
    <row r="23" spans="1:3" ht="15" customHeight="1" x14ac:dyDescent="0.2">
      <c r="A23" t="s">
        <v>1819</v>
      </c>
      <c r="B23" s="38">
        <v>0.45323741007194202</v>
      </c>
      <c r="C23" s="38">
        <v>0.674471299093656</v>
      </c>
    </row>
    <row r="24" spans="1:3" ht="15" customHeight="1" x14ac:dyDescent="0.2">
      <c r="A24" t="s">
        <v>1818</v>
      </c>
      <c r="B24" s="38">
        <v>0.54556213017751498</v>
      </c>
      <c r="C24" s="38">
        <v>0.62645952899267798</v>
      </c>
    </row>
    <row r="25" spans="1:3" ht="15" customHeight="1" x14ac:dyDescent="0.2">
      <c r="A25" t="s">
        <v>1820</v>
      </c>
      <c r="B25" s="38">
        <v>0.30820399113081998</v>
      </c>
      <c r="C25" s="38">
        <v>0.538329979879276</v>
      </c>
    </row>
    <row r="26" spans="1:3" ht="15" customHeight="1" x14ac:dyDescent="0.2">
      <c r="A26" t="s">
        <v>1822</v>
      </c>
      <c r="B26" s="38">
        <v>0.30769230769230799</v>
      </c>
      <c r="C26" s="38">
        <v>0.52418491484184904</v>
      </c>
    </row>
    <row r="27" spans="1:3" ht="15" customHeight="1" x14ac:dyDescent="0.2">
      <c r="A27" t="s">
        <v>1825</v>
      </c>
      <c r="B27" s="38">
        <v>0.699238578680203</v>
      </c>
      <c r="C27" s="38">
        <v>0.50982318271119798</v>
      </c>
    </row>
    <row r="28" spans="1:3" ht="15" customHeight="1" x14ac:dyDescent="0.2">
      <c r="A28" t="s">
        <v>1828</v>
      </c>
      <c r="B28" s="38">
        <v>0.48083623693379801</v>
      </c>
      <c r="C28" s="38">
        <v>0.45026126392586002</v>
      </c>
    </row>
    <row r="29" spans="1:3" ht="15" customHeight="1" x14ac:dyDescent="0.2">
      <c r="A29" t="s">
        <v>1824</v>
      </c>
      <c r="B29" s="38">
        <v>0.44946492271105898</v>
      </c>
      <c r="C29" s="38">
        <v>0.28475551294343299</v>
      </c>
    </row>
    <row r="30" spans="1:3" ht="15" customHeight="1" x14ac:dyDescent="0.2">
      <c r="A30" t="s">
        <v>1829</v>
      </c>
      <c r="B30" s="38">
        <v>0.28604118993135003</v>
      </c>
      <c r="C30" s="38">
        <v>0.27368946580129799</v>
      </c>
    </row>
    <row r="31" spans="1:3" ht="15" customHeight="1" x14ac:dyDescent="0.2">
      <c r="A31" t="s">
        <v>1826</v>
      </c>
      <c r="B31" s="38">
        <v>0.17019027484143801</v>
      </c>
      <c r="C31" s="38">
        <v>0.183366733466934</v>
      </c>
    </row>
    <row r="32" spans="1:3" ht="15" customHeight="1" x14ac:dyDescent="0.2">
      <c r="A32" t="s">
        <v>1830</v>
      </c>
      <c r="B32" s="38">
        <v>0.22124863088718499</v>
      </c>
      <c r="C32" s="38">
        <v>-2.3747494989979901E-2</v>
      </c>
    </row>
    <row r="33" spans="1:3" ht="15" customHeight="1" x14ac:dyDescent="0.2">
      <c r="A33" s="36" t="s">
        <v>122</v>
      </c>
      <c r="B33" s="69">
        <v>0.82260024301336598</v>
      </c>
      <c r="C33" s="69">
        <v>1.3802521008403399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1"/>
  <sheetViews>
    <sheetView topLeftCell="G1" zoomScaleNormal="100" workbookViewId="0">
      <pane ySplit="4" topLeftCell="A5" activePane="bottomLeft" state="frozen"/>
      <selection activeCell="G1" sqref="G1"/>
      <selection pane="bottomLeft"/>
    </sheetView>
  </sheetViews>
  <sheetFormatPr baseColWidth="10" defaultColWidth="8.6640625" defaultRowHeight="15" x14ac:dyDescent="0.2"/>
  <cols>
    <col min="1" max="1" width="14" customWidth="1"/>
    <col min="2" max="2" width="15.5" customWidth="1"/>
    <col min="3" max="3" width="10.83203125" customWidth="1"/>
    <col min="4" max="4" width="11.5" customWidth="1"/>
    <col min="5" max="5" width="8.83203125" customWidth="1"/>
    <col min="7" max="7" width="11.5" customWidth="1"/>
    <col min="10" max="10" width="8.83203125" customWidth="1"/>
    <col min="11" max="11" width="13" customWidth="1"/>
    <col min="12" max="12" width="8.83203125" customWidth="1"/>
    <col min="13" max="13" width="15.33203125" customWidth="1"/>
  </cols>
  <sheetData>
    <row r="1" spans="1:14" ht="15" customHeight="1" x14ac:dyDescent="0.2">
      <c r="A1" s="33" t="s">
        <v>1836</v>
      </c>
    </row>
    <row r="2" spans="1:14" ht="15" customHeight="1" x14ac:dyDescent="0.2">
      <c r="A2" s="34" t="s">
        <v>1837</v>
      </c>
    </row>
    <row r="3" spans="1:14" ht="15" customHeight="1" x14ac:dyDescent="0.2">
      <c r="A3" s="35" t="s">
        <v>1838</v>
      </c>
    </row>
    <row r="4" spans="1:14" ht="15" customHeight="1" x14ac:dyDescent="0.2"/>
    <row r="5" spans="1:14" ht="15" customHeight="1" x14ac:dyDescent="0.2">
      <c r="A5" t="s">
        <v>384</v>
      </c>
      <c r="B5" t="s">
        <v>1839</v>
      </c>
      <c r="C5" t="s">
        <v>1840</v>
      </c>
      <c r="D5" t="s">
        <v>1841</v>
      </c>
      <c r="E5" t="s">
        <v>1842</v>
      </c>
      <c r="F5" t="s">
        <v>1843</v>
      </c>
      <c r="G5" t="s">
        <v>1844</v>
      </c>
      <c r="H5" t="s">
        <v>1845</v>
      </c>
      <c r="J5" t="s">
        <v>384</v>
      </c>
      <c r="K5" t="s">
        <v>1846</v>
      </c>
      <c r="L5" t="s">
        <v>1847</v>
      </c>
      <c r="M5" t="s">
        <v>1848</v>
      </c>
      <c r="N5" t="s">
        <v>1849</v>
      </c>
    </row>
    <row r="6" spans="1:14" ht="15" customHeight="1" x14ac:dyDescent="0.2">
      <c r="A6" t="s">
        <v>1850</v>
      </c>
      <c r="B6" s="70">
        <v>3326</v>
      </c>
      <c r="C6" s="71">
        <v>8688</v>
      </c>
      <c r="D6" s="70">
        <v>8688</v>
      </c>
      <c r="E6" s="54">
        <v>0.38282688766114198</v>
      </c>
      <c r="F6" s="54">
        <v>4.5939226519337</v>
      </c>
      <c r="G6" s="42">
        <v>0</v>
      </c>
      <c r="H6" s="42">
        <v>-0.22134352380971201</v>
      </c>
      <c r="J6" t="s">
        <v>1850</v>
      </c>
      <c r="K6" s="72">
        <v>2.6121467227901398</v>
      </c>
      <c r="L6" s="72">
        <v>182.85027059531001</v>
      </c>
      <c r="M6" s="72">
        <v>15.2375225496091</v>
      </c>
      <c r="N6" s="72">
        <v>12.591929963127701</v>
      </c>
    </row>
    <row r="7" spans="1:14" ht="15" customHeight="1" x14ac:dyDescent="0.2">
      <c r="A7" t="s">
        <v>1851</v>
      </c>
      <c r="B7" s="70">
        <v>3541</v>
      </c>
      <c r="C7" s="71">
        <v>8306</v>
      </c>
      <c r="D7" s="70">
        <v>8306</v>
      </c>
      <c r="E7" s="54">
        <v>0.42631832410305798</v>
      </c>
      <c r="F7" s="54">
        <v>5.1158198892367004</v>
      </c>
      <c r="G7" s="42">
        <v>0.113606013171187</v>
      </c>
      <c r="H7" s="42">
        <v>-0.13288346591980801</v>
      </c>
      <c r="J7" t="s">
        <v>1851</v>
      </c>
      <c r="K7" s="72">
        <v>2.3456650663654299</v>
      </c>
      <c r="L7" s="72">
        <v>164.19655464557999</v>
      </c>
      <c r="M7" s="72">
        <v>13.683046220465</v>
      </c>
      <c r="N7" s="72">
        <v>12.591929963127701</v>
      </c>
    </row>
    <row r="8" spans="1:14" ht="15" customHeight="1" x14ac:dyDescent="0.2">
      <c r="A8" t="s">
        <v>7</v>
      </c>
      <c r="B8" s="70">
        <v>3720</v>
      </c>
      <c r="C8" s="71">
        <v>8366</v>
      </c>
      <c r="D8" s="70">
        <v>8366</v>
      </c>
      <c r="E8" s="54">
        <v>0.44465694477647599</v>
      </c>
      <c r="F8" s="54">
        <v>5.3358833373177097</v>
      </c>
      <c r="G8" s="42">
        <v>0.16150918106374801</v>
      </c>
      <c r="H8" s="42">
        <v>-9.5583354010234906E-2</v>
      </c>
      <c r="J8" t="s">
        <v>7</v>
      </c>
      <c r="K8" s="72">
        <v>2.2489247311827998</v>
      </c>
      <c r="L8" s="72">
        <v>157.42473118279599</v>
      </c>
      <c r="M8" s="72">
        <v>13.1187275985663</v>
      </c>
      <c r="N8" s="72">
        <v>12.591929963127701</v>
      </c>
    </row>
    <row r="9" spans="1:14" ht="15" customHeight="1" x14ac:dyDescent="0.2">
      <c r="A9" t="s">
        <v>8</v>
      </c>
      <c r="B9" s="70">
        <v>3940</v>
      </c>
      <c r="C9" s="71">
        <v>8569</v>
      </c>
      <c r="D9" s="70">
        <v>8569</v>
      </c>
      <c r="E9" s="54">
        <v>0.45979694246703201</v>
      </c>
      <c r="F9" s="54">
        <v>5.5175633096043901</v>
      </c>
      <c r="G9" s="42">
        <v>0.20105707641418399</v>
      </c>
      <c r="H9" s="42">
        <v>-6.4789129175921695E-2</v>
      </c>
      <c r="J9" t="s">
        <v>8</v>
      </c>
      <c r="K9" s="72">
        <v>2.1748730964466998</v>
      </c>
      <c r="L9" s="72">
        <v>152.241116751269</v>
      </c>
      <c r="M9" s="72">
        <v>12.686759729272399</v>
      </c>
      <c r="N9" s="72">
        <v>12.591929963127701</v>
      </c>
    </row>
    <row r="10" spans="1:14" ht="15" customHeight="1" x14ac:dyDescent="0.2">
      <c r="A10" t="s">
        <v>9</v>
      </c>
      <c r="B10" s="70">
        <v>4173</v>
      </c>
      <c r="C10" s="71">
        <v>10195</v>
      </c>
      <c r="D10" s="70">
        <v>10195</v>
      </c>
      <c r="E10" s="54">
        <v>0.40931829328101998</v>
      </c>
      <c r="F10" s="54">
        <v>4.9118195193722398</v>
      </c>
      <c r="G10" s="42">
        <v>6.9199438372069294E-2</v>
      </c>
      <c r="H10" s="42">
        <v>-0.16746093297257</v>
      </c>
      <c r="J10" t="s">
        <v>9</v>
      </c>
      <c r="K10" s="72">
        <v>2.4430865085070699</v>
      </c>
      <c r="L10" s="72">
        <v>171.016055595495</v>
      </c>
      <c r="M10" s="72">
        <v>14.251337966291199</v>
      </c>
      <c r="N10" s="72">
        <v>12.591929963127701</v>
      </c>
    </row>
    <row r="11" spans="1:14" ht="15" customHeight="1" x14ac:dyDescent="0.2">
      <c r="A11" t="s">
        <v>10</v>
      </c>
      <c r="B11" s="70">
        <v>4376</v>
      </c>
      <c r="C11" s="71">
        <v>10475</v>
      </c>
      <c r="D11" s="70">
        <v>10475</v>
      </c>
      <c r="E11" s="54">
        <v>0.417756563245823</v>
      </c>
      <c r="F11" s="54">
        <v>5.01307875894988</v>
      </c>
      <c r="G11" s="42">
        <v>9.1241437606648601E-2</v>
      </c>
      <c r="H11" s="42">
        <v>-0.150297787520383</v>
      </c>
      <c r="J11" t="s">
        <v>10</v>
      </c>
      <c r="K11" s="72">
        <v>2.3937385740402202</v>
      </c>
      <c r="L11" s="72">
        <v>167.561700182815</v>
      </c>
      <c r="M11" s="72">
        <v>13.9634750152346</v>
      </c>
      <c r="N11" s="72">
        <v>12.591929963127701</v>
      </c>
    </row>
    <row r="12" spans="1:14" ht="15" customHeight="1" x14ac:dyDescent="0.2">
      <c r="A12" t="s">
        <v>11</v>
      </c>
      <c r="B12" s="70">
        <v>4603</v>
      </c>
      <c r="C12" s="71">
        <v>10782</v>
      </c>
      <c r="D12" s="70">
        <v>10782</v>
      </c>
      <c r="E12" s="54">
        <v>0.42691522908551299</v>
      </c>
      <c r="F12" s="54">
        <v>5.1229827490261499</v>
      </c>
      <c r="G12" s="42">
        <v>0.115165216564924</v>
      </c>
      <c r="H12" s="42">
        <v>-0.13166938209957699</v>
      </c>
      <c r="J12" t="s">
        <v>11</v>
      </c>
      <c r="K12" s="72">
        <v>2.3423854008255498</v>
      </c>
      <c r="L12" s="72">
        <v>163.966978057788</v>
      </c>
      <c r="M12" s="72">
        <v>13.663914838148999</v>
      </c>
      <c r="N12" s="72">
        <v>12.591929963127701</v>
      </c>
    </row>
    <row r="13" spans="1:14" ht="15" customHeight="1" x14ac:dyDescent="0.2">
      <c r="A13" t="s">
        <v>12</v>
      </c>
      <c r="B13" s="70">
        <v>4841</v>
      </c>
      <c r="C13" s="71">
        <v>12422</v>
      </c>
      <c r="D13" s="70">
        <v>12422</v>
      </c>
      <c r="E13" s="54">
        <v>0.389711801642248</v>
      </c>
      <c r="F13" s="54">
        <v>4.6765416197069696</v>
      </c>
      <c r="G13" s="42">
        <v>1.79844054924376E-2</v>
      </c>
      <c r="H13" s="42">
        <v>-0.207339850002593</v>
      </c>
      <c r="J13" t="s">
        <v>12</v>
      </c>
      <c r="K13" s="72">
        <v>2.5659987605866599</v>
      </c>
      <c r="L13" s="72">
        <v>179.619913241066</v>
      </c>
      <c r="M13" s="72">
        <v>14.9683261034222</v>
      </c>
      <c r="N13" s="72">
        <v>12.591929963127701</v>
      </c>
    </row>
    <row r="14" spans="1:14" ht="15" customHeight="1" x14ac:dyDescent="0.2">
      <c r="A14" t="s">
        <v>13</v>
      </c>
      <c r="B14" s="70">
        <v>5178</v>
      </c>
      <c r="C14" s="71">
        <v>13399</v>
      </c>
      <c r="D14" s="70">
        <v>13399</v>
      </c>
      <c r="E14" s="54">
        <v>0.38644674975744497</v>
      </c>
      <c r="F14" s="54">
        <v>4.6373609970893401</v>
      </c>
      <c r="G14" s="42">
        <v>9.4556109118095807E-3</v>
      </c>
      <c r="H14" s="42">
        <v>-0.21398085113689599</v>
      </c>
      <c r="J14" t="s">
        <v>13</v>
      </c>
      <c r="K14" s="72">
        <v>2.5876786404017</v>
      </c>
      <c r="L14" s="72">
        <v>181.13750482811901</v>
      </c>
      <c r="M14" s="72">
        <v>15.0947920690099</v>
      </c>
      <c r="N14" s="72">
        <v>12.591929963127701</v>
      </c>
    </row>
    <row r="15" spans="1:14" ht="15" customHeight="1" x14ac:dyDescent="0.2">
      <c r="A15" t="s">
        <v>14</v>
      </c>
      <c r="B15" s="70">
        <v>5311</v>
      </c>
      <c r="C15" s="71">
        <v>12174</v>
      </c>
      <c r="D15" s="70">
        <v>12174</v>
      </c>
      <c r="E15" s="54">
        <v>0.43625759816001303</v>
      </c>
      <c r="F15" s="54">
        <v>5.2350911779201601</v>
      </c>
      <c r="G15" s="42">
        <v>0.13956885532597499</v>
      </c>
      <c r="H15" s="42">
        <v>-0.112667330735676</v>
      </c>
      <c r="J15" t="s">
        <v>14</v>
      </c>
      <c r="K15" s="72">
        <v>2.2922236866880099</v>
      </c>
      <c r="L15" s="72">
        <v>160.45565806816001</v>
      </c>
      <c r="M15" s="72">
        <v>13.3713048390134</v>
      </c>
      <c r="N15" s="72">
        <v>12.591929963127701</v>
      </c>
    </row>
    <row r="16" spans="1:14" ht="15" customHeight="1" x14ac:dyDescent="0.2">
      <c r="A16" t="s">
        <v>15</v>
      </c>
      <c r="B16" s="70">
        <v>5343</v>
      </c>
      <c r="C16" s="71">
        <v>11727</v>
      </c>
      <c r="D16" s="70">
        <v>11727</v>
      </c>
      <c r="E16" s="54">
        <v>0.45561524686620603</v>
      </c>
      <c r="F16" s="54">
        <v>5.4673829623944696</v>
      </c>
      <c r="G16" s="42">
        <v>0.19013387395478001</v>
      </c>
      <c r="H16" s="42">
        <v>-7.32945515116743E-2</v>
      </c>
      <c r="J16" t="s">
        <v>15</v>
      </c>
      <c r="K16" s="72">
        <v>2.1948343627175699</v>
      </c>
      <c r="L16" s="72">
        <v>153.63840539022999</v>
      </c>
      <c r="M16" s="72">
        <v>12.8032004491859</v>
      </c>
      <c r="N16" s="72">
        <v>12.591929963127701</v>
      </c>
    </row>
    <row r="17" spans="1:14" ht="15" customHeight="1" x14ac:dyDescent="0.2">
      <c r="A17" t="s">
        <v>16</v>
      </c>
      <c r="B17" s="70">
        <v>5441</v>
      </c>
      <c r="D17" s="70">
        <v>11811</v>
      </c>
      <c r="E17" s="54">
        <v>0.46067225467784301</v>
      </c>
      <c r="F17" s="54">
        <v>5.5280670561341099</v>
      </c>
      <c r="G17" s="42">
        <v>0.20334352033707101</v>
      </c>
      <c r="H17" s="42">
        <v>-6.3008774807920304E-2</v>
      </c>
      <c r="J17" t="s">
        <v>16</v>
      </c>
      <c r="K17" s="72">
        <v>2.1707406726704699</v>
      </c>
      <c r="L17" s="72">
        <v>151.95184708693299</v>
      </c>
      <c r="M17" s="72">
        <v>12.662653923911099</v>
      </c>
      <c r="N17" s="72">
        <v>12.591929963127701</v>
      </c>
    </row>
    <row r="18" spans="1:14" ht="15" customHeight="1" x14ac:dyDescent="0.2">
      <c r="A18" t="s">
        <v>17</v>
      </c>
      <c r="B18" s="70">
        <v>5489</v>
      </c>
      <c r="D18" s="70">
        <v>11774</v>
      </c>
      <c r="E18" s="54">
        <v>0.46619670460336299</v>
      </c>
      <c r="F18" s="54">
        <v>5.5943604552403601</v>
      </c>
      <c r="G18" s="42">
        <v>0.21777419410523799</v>
      </c>
      <c r="H18" s="42">
        <v>-5.1772237222547798E-2</v>
      </c>
      <c r="J18" t="s">
        <v>17</v>
      </c>
      <c r="K18" s="72">
        <v>2.1450173073419601</v>
      </c>
      <c r="L18" s="72">
        <v>150.151211513937</v>
      </c>
      <c r="M18" s="72">
        <v>12.512600959494799</v>
      </c>
      <c r="N18" s="72">
        <v>12.591929963127701</v>
      </c>
    </row>
    <row r="19" spans="1:14" ht="15" customHeight="1" x14ac:dyDescent="0.2">
      <c r="A19" t="s">
        <v>18</v>
      </c>
      <c r="B19" s="70">
        <v>5515</v>
      </c>
      <c r="D19" s="70">
        <v>10662</v>
      </c>
      <c r="E19" s="54">
        <v>0.51725755017820296</v>
      </c>
      <c r="F19" s="54">
        <v>6.2070906021384404</v>
      </c>
      <c r="G19" s="42">
        <v>0.35115261453644803</v>
      </c>
      <c r="H19" s="42">
        <v>5.2083733630245502E-2</v>
      </c>
      <c r="J19" t="s">
        <v>18</v>
      </c>
      <c r="K19" s="72">
        <v>1.93327289211242</v>
      </c>
      <c r="L19" s="72">
        <v>135.32910244786899</v>
      </c>
      <c r="M19" s="72">
        <v>11.2774252039891</v>
      </c>
      <c r="N19" s="72">
        <v>12.591929963127701</v>
      </c>
    </row>
    <row r="20" spans="1:14" ht="15" customHeight="1" x14ac:dyDescent="0.2">
      <c r="A20" t="s">
        <v>19</v>
      </c>
      <c r="B20" s="70">
        <v>5533</v>
      </c>
      <c r="D20" s="70">
        <v>11161</v>
      </c>
      <c r="E20" s="54">
        <v>0.495744108950811</v>
      </c>
      <c r="F20" s="54">
        <v>5.9489293074097302</v>
      </c>
      <c r="G20" s="42">
        <v>0.29495634953837802</v>
      </c>
      <c r="H20" s="42">
        <v>8.32614795179221E-3</v>
      </c>
      <c r="J20" t="s">
        <v>19</v>
      </c>
      <c r="K20" s="72">
        <v>2.0171697090186198</v>
      </c>
      <c r="L20" s="72">
        <v>141.201879631303</v>
      </c>
      <c r="M20" s="72">
        <v>11.7668233026086</v>
      </c>
      <c r="N20" s="72">
        <v>12.591929963127701</v>
      </c>
    </row>
    <row r="21" spans="1:14" ht="15" customHeight="1" x14ac:dyDescent="0.2">
      <c r="A21" t="s">
        <v>20</v>
      </c>
      <c r="B21" s="70">
        <v>5594</v>
      </c>
      <c r="D21" s="70">
        <v>11378</v>
      </c>
      <c r="E21" s="54">
        <v>0.49165055370012301</v>
      </c>
      <c r="F21" s="54">
        <v>5.8998066444014796</v>
      </c>
      <c r="G21" s="42">
        <v>0.28426338260573297</v>
      </c>
      <c r="H21" s="42">
        <v>0</v>
      </c>
      <c r="J21" t="s">
        <v>20</v>
      </c>
      <c r="K21" s="72">
        <v>2.03396496245978</v>
      </c>
      <c r="L21" s="72">
        <v>142.37754737218501</v>
      </c>
      <c r="M21" s="72">
        <v>11.864795614348701</v>
      </c>
      <c r="N21" s="72">
        <v>12.591929963127701</v>
      </c>
    </row>
    <row r="22" spans="1:14" ht="15" customHeight="1" x14ac:dyDescent="0.2">
      <c r="A22" t="s">
        <v>21</v>
      </c>
      <c r="B22" s="70">
        <v>5685</v>
      </c>
      <c r="D22" s="70">
        <v>11027</v>
      </c>
      <c r="E22" s="54">
        <v>0.51555273419787795</v>
      </c>
      <c r="F22" s="54">
        <v>6.1866328103745403</v>
      </c>
      <c r="G22" s="42">
        <v>0.34669938506048198</v>
      </c>
      <c r="H22" s="42">
        <v>4.8616197658822899E-2</v>
      </c>
      <c r="J22" t="s">
        <v>21</v>
      </c>
      <c r="K22" s="72">
        <v>1.93966578715919</v>
      </c>
      <c r="L22" s="72">
        <v>135.77660510114299</v>
      </c>
      <c r="M22" s="72">
        <v>11.314717091762001</v>
      </c>
      <c r="N22" s="72">
        <v>12.591929963127701</v>
      </c>
    </row>
    <row r="23" spans="1:14" ht="15" customHeight="1" x14ac:dyDescent="0.2">
      <c r="A23" t="s">
        <v>22</v>
      </c>
      <c r="B23" s="70">
        <v>5985</v>
      </c>
      <c r="D23" s="70">
        <v>11128</v>
      </c>
      <c r="E23" s="54">
        <v>0.53783249460819604</v>
      </c>
      <c r="F23" s="54">
        <v>6.4539899352983499</v>
      </c>
      <c r="G23" s="42">
        <v>0.40489738820084298</v>
      </c>
      <c r="H23" s="42">
        <v>9.3932449705407303E-2</v>
      </c>
      <c r="J23" t="s">
        <v>22</v>
      </c>
      <c r="K23" s="72">
        <v>1.8593149540517999</v>
      </c>
      <c r="L23" s="72">
        <v>130.15204678362599</v>
      </c>
      <c r="M23" s="72">
        <v>10.8460038986355</v>
      </c>
      <c r="N23" s="72">
        <v>12.591929963127701</v>
      </c>
    </row>
    <row r="24" spans="1:14" ht="15" customHeight="1" x14ac:dyDescent="0.2">
      <c r="A24" t="s">
        <v>23</v>
      </c>
      <c r="B24" s="70">
        <v>6242</v>
      </c>
      <c r="D24" s="70">
        <v>11819</v>
      </c>
      <c r="E24" s="54">
        <v>0.52813266773838696</v>
      </c>
      <c r="F24" s="54">
        <v>6.3375920128606502</v>
      </c>
      <c r="G24" s="42">
        <v>0.379560017231241</v>
      </c>
      <c r="H24" s="42">
        <v>7.4203341710291401E-2</v>
      </c>
      <c r="J24" t="s">
        <v>23</v>
      </c>
      <c r="K24" s="72">
        <v>1.8934636334508199</v>
      </c>
      <c r="L24" s="72">
        <v>132.542454341557</v>
      </c>
      <c r="M24" s="72">
        <v>11.045204528463101</v>
      </c>
      <c r="N24" s="72">
        <v>12.591929963127701</v>
      </c>
    </row>
    <row r="25" spans="1:14" ht="15" customHeight="1" x14ac:dyDescent="0.2">
      <c r="A25" t="s">
        <v>24</v>
      </c>
      <c r="B25" s="70">
        <v>6457</v>
      </c>
      <c r="D25" s="70">
        <v>12536</v>
      </c>
      <c r="E25" s="54">
        <v>0.51507657945118102</v>
      </c>
      <c r="F25" s="54">
        <v>6.18091895341417</v>
      </c>
      <c r="G25" s="42">
        <v>0.34545559899935602</v>
      </c>
      <c r="H25" s="42">
        <v>4.7647715587331399E-2</v>
      </c>
      <c r="J25" t="s">
        <v>24</v>
      </c>
      <c r="K25" s="72">
        <v>1.94145888183367</v>
      </c>
      <c r="L25" s="72">
        <v>135.902121728357</v>
      </c>
      <c r="M25" s="72">
        <v>11.3251768106964</v>
      </c>
      <c r="N25" s="72">
        <v>12.591929963127701</v>
      </c>
    </row>
    <row r="26" spans="1:14" ht="15" customHeight="1" x14ac:dyDescent="0.2">
      <c r="A26" t="s">
        <v>25</v>
      </c>
      <c r="B26" s="70">
        <v>6763</v>
      </c>
      <c r="D26" s="70">
        <v>12869</v>
      </c>
      <c r="E26" s="54">
        <v>0.52552645893231797</v>
      </c>
      <c r="F26" s="54">
        <v>6.3063175071878197</v>
      </c>
      <c r="G26" s="42">
        <v>0.372752217439561</v>
      </c>
      <c r="H26" s="42">
        <v>6.8902404313892399E-2</v>
      </c>
      <c r="J26" t="s">
        <v>25</v>
      </c>
      <c r="K26" s="72">
        <v>1.9028537631228699</v>
      </c>
      <c r="L26" s="72">
        <v>133.19976341860101</v>
      </c>
      <c r="M26" s="72">
        <v>11.099980284883401</v>
      </c>
      <c r="N26" s="72">
        <v>12.591929963127701</v>
      </c>
    </row>
    <row r="27" spans="1:14" ht="15" customHeight="1" x14ac:dyDescent="0.2">
      <c r="A27" t="s">
        <v>26</v>
      </c>
      <c r="B27" s="70">
        <v>7129</v>
      </c>
      <c r="D27" s="70">
        <v>13843</v>
      </c>
      <c r="E27" s="54">
        <v>0.51498952539189502</v>
      </c>
      <c r="F27" s="54">
        <v>6.1798743047027402</v>
      </c>
      <c r="G27" s="42">
        <v>0.34522820102368701</v>
      </c>
      <c r="H27" s="42">
        <v>4.7470650680904398E-2</v>
      </c>
      <c r="J27" t="s">
        <v>26</v>
      </c>
      <c r="K27" s="72">
        <v>1.9417870669098101</v>
      </c>
      <c r="L27" s="72">
        <v>135.92509468368601</v>
      </c>
      <c r="M27" s="72">
        <v>11.327091223640499</v>
      </c>
      <c r="N27" s="72">
        <v>12.591929963127701</v>
      </c>
    </row>
    <row r="28" spans="1:14" ht="15" customHeight="1" x14ac:dyDescent="0.2">
      <c r="A28" t="s">
        <v>27</v>
      </c>
      <c r="B28" s="70">
        <v>7653</v>
      </c>
      <c r="D28" s="70">
        <v>16852</v>
      </c>
      <c r="E28" s="54">
        <v>0.45413007358177099</v>
      </c>
      <c r="F28" s="54">
        <v>5.4495608829812499</v>
      </c>
      <c r="G28" s="42">
        <v>0.18625438342706699</v>
      </c>
      <c r="H28" s="42">
        <v>-7.6315341935397393E-2</v>
      </c>
      <c r="J28" t="s">
        <v>27</v>
      </c>
      <c r="K28" s="72">
        <v>2.20201228276493</v>
      </c>
      <c r="L28" s="72">
        <v>154.14085979354499</v>
      </c>
      <c r="M28" s="72">
        <v>12.845071649462099</v>
      </c>
      <c r="N28" s="72">
        <v>12.591929963127701</v>
      </c>
    </row>
    <row r="29" spans="1:14" ht="15" customHeight="1" x14ac:dyDescent="0.2">
      <c r="A29" t="s">
        <v>28</v>
      </c>
      <c r="B29" s="73">
        <v>1148</v>
      </c>
      <c r="C29" s="74">
        <v>2246</v>
      </c>
      <c r="D29" s="73">
        <v>2342</v>
      </c>
      <c r="E29" s="54">
        <v>0.49017933390264701</v>
      </c>
      <c r="F29" s="54">
        <v>5.8821520068317703</v>
      </c>
      <c r="G29" s="42">
        <v>0.280420340633253</v>
      </c>
      <c r="H29" s="42">
        <v>-2.9924095201428998E-3</v>
      </c>
      <c r="J29" t="s">
        <v>28</v>
      </c>
      <c r="K29" s="72">
        <v>2.0400696864111501</v>
      </c>
      <c r="L29" s="72">
        <v>142.80487804878101</v>
      </c>
      <c r="M29" s="72">
        <v>11.900406504065</v>
      </c>
      <c r="N29" s="72">
        <v>12.591929963127701</v>
      </c>
    </row>
    <row r="30" spans="1:14" ht="15" customHeight="1" x14ac:dyDescent="0.2">
      <c r="A30" t="s">
        <v>29</v>
      </c>
      <c r="B30" s="73">
        <v>1318</v>
      </c>
      <c r="C30" s="74">
        <v>2504</v>
      </c>
      <c r="D30" s="73">
        <v>2571</v>
      </c>
      <c r="E30" s="54">
        <v>0.51264099572150901</v>
      </c>
      <c r="F30" s="54">
        <v>6.1516919486581099</v>
      </c>
      <c r="G30" s="42">
        <v>0.33909349694181301</v>
      </c>
      <c r="H30" s="42">
        <v>4.2693823618042803E-2</v>
      </c>
      <c r="J30" t="s">
        <v>29</v>
      </c>
      <c r="K30" s="72">
        <v>1.9506828528072799</v>
      </c>
      <c r="L30" s="72">
        <v>136.54779969651</v>
      </c>
      <c r="M30" s="72">
        <v>11.3789833080425</v>
      </c>
      <c r="N30" s="72">
        <v>12.591929963127701</v>
      </c>
    </row>
    <row r="31" spans="1:14" ht="15" customHeight="1" x14ac:dyDescent="0.2">
      <c r="A31" t="s">
        <v>643</v>
      </c>
      <c r="B31" s="73">
        <v>1449</v>
      </c>
      <c r="C31" s="74">
        <v>2809</v>
      </c>
      <c r="D31" s="73">
        <v>2827</v>
      </c>
      <c r="E31" s="54">
        <v>0.51255748142907698</v>
      </c>
      <c r="F31" s="54">
        <v>6.1506897771489202</v>
      </c>
      <c r="G31" s="42">
        <v>0.33887534535653002</v>
      </c>
      <c r="H31" s="42">
        <v>4.2523958473370503E-2</v>
      </c>
      <c r="J31" t="s">
        <v>643</v>
      </c>
      <c r="K31" s="72">
        <v>1.9510006901311301</v>
      </c>
      <c r="L31" s="72">
        <v>136.57004830917899</v>
      </c>
      <c r="M31" s="72">
        <v>11.3808373590982</v>
      </c>
      <c r="N31" s="72">
        <v>12.591929963127701</v>
      </c>
    </row>
    <row r="32" spans="1:14" ht="15" customHeight="1" x14ac:dyDescent="0.2"/>
    <row r="33" spans="1:14" ht="15" customHeight="1" x14ac:dyDescent="0.2">
      <c r="M33" s="72">
        <v>12.591929963127701</v>
      </c>
      <c r="N33" s="72">
        <v>12.512600959494799</v>
      </c>
    </row>
    <row r="34" spans="1:14" ht="15" customHeight="1" x14ac:dyDescent="0.2"/>
    <row r="35" spans="1:14" ht="15" customHeight="1" x14ac:dyDescent="0.2">
      <c r="A35" t="s">
        <v>1852</v>
      </c>
      <c r="D35" t="s">
        <v>1853</v>
      </c>
    </row>
    <row r="36" spans="1:14" ht="15" customHeight="1" x14ac:dyDescent="0.2">
      <c r="A36" s="90" t="s">
        <v>1854</v>
      </c>
      <c r="B36" s="90"/>
      <c r="C36" s="90"/>
      <c r="D36" s="90"/>
      <c r="E36" s="90"/>
    </row>
    <row r="37" spans="1:14" ht="15" customHeight="1" x14ac:dyDescent="0.2">
      <c r="A37" s="90"/>
      <c r="B37" s="90"/>
      <c r="C37" s="90"/>
      <c r="D37" s="90"/>
      <c r="E37" s="90"/>
    </row>
    <row r="38" spans="1:14" ht="15" customHeight="1" x14ac:dyDescent="0.2">
      <c r="A38" s="90"/>
      <c r="B38" s="90"/>
      <c r="C38" s="90"/>
      <c r="D38" s="90"/>
      <c r="E38" s="90"/>
    </row>
    <row r="39" spans="1:14" ht="15" customHeight="1" x14ac:dyDescent="0.2">
      <c r="A39" s="90"/>
      <c r="B39" s="90"/>
      <c r="C39" s="90"/>
      <c r="D39" s="90"/>
      <c r="E39" s="90"/>
    </row>
    <row r="40" spans="1:14" ht="15" customHeight="1" x14ac:dyDescent="0.2">
      <c r="A40" s="90"/>
      <c r="B40" s="90"/>
      <c r="C40" s="90"/>
      <c r="D40" s="90"/>
      <c r="E40" s="90"/>
    </row>
    <row r="41" spans="1:14" ht="15" customHeight="1" x14ac:dyDescent="0.2">
      <c r="A41" s="90"/>
      <c r="B41" s="90"/>
      <c r="C41" s="90"/>
      <c r="D41" s="90"/>
      <c r="E41" s="90"/>
    </row>
  </sheetData>
  <mergeCells count="1">
    <mergeCell ref="A36:E4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53"/>
  <sheetViews>
    <sheetView zoomScaleNormal="100" workbookViewId="0">
      <pane ySplit="4" topLeftCell="A35" activePane="bottomLeft" state="frozen"/>
      <selection pane="bottomLeft"/>
    </sheetView>
  </sheetViews>
  <sheetFormatPr baseColWidth="10" defaultColWidth="8.6640625" defaultRowHeight="15" x14ac:dyDescent="0.2"/>
  <cols>
    <col min="1" max="1" width="29.83203125" customWidth="1"/>
    <col min="2" max="2" width="10" customWidth="1"/>
  </cols>
  <sheetData>
    <row r="1" spans="1:26" ht="15" customHeight="1" x14ac:dyDescent="0.2">
      <c r="A1" s="33" t="s">
        <v>1855</v>
      </c>
    </row>
    <row r="2" spans="1:26" ht="15" customHeight="1" x14ac:dyDescent="0.2">
      <c r="A2" s="34" t="s">
        <v>1856</v>
      </c>
    </row>
    <row r="3" spans="1:26" ht="15" customHeight="1" x14ac:dyDescent="0.2">
      <c r="A3" s="35" t="s">
        <v>1796</v>
      </c>
    </row>
    <row r="5" spans="1:26" ht="15" customHeight="1" x14ac:dyDescent="0.2">
      <c r="A5" t="s">
        <v>1857</v>
      </c>
    </row>
    <row r="6" spans="1:26" ht="15" customHeight="1" x14ac:dyDescent="0.2">
      <c r="A6" t="s">
        <v>1858</v>
      </c>
      <c r="B6" s="43" t="s">
        <v>1859</v>
      </c>
    </row>
    <row r="7" spans="1:26" ht="15" customHeight="1" x14ac:dyDescent="0.2">
      <c r="A7" t="s">
        <v>1860</v>
      </c>
      <c r="B7" t="s">
        <v>1861</v>
      </c>
    </row>
    <row r="8" spans="1:26" ht="15" customHeight="1" x14ac:dyDescent="0.2"/>
    <row r="9" spans="1:26" ht="15" customHeight="1" x14ac:dyDescent="0.2">
      <c r="A9" s="43" t="s">
        <v>1862</v>
      </c>
      <c r="C9" t="s">
        <v>1863</v>
      </c>
    </row>
    <row r="10" spans="1:26" ht="15" customHeight="1" x14ac:dyDescent="0.2">
      <c r="A10" s="43" t="s">
        <v>1864</v>
      </c>
      <c r="C10" t="s">
        <v>1865</v>
      </c>
    </row>
    <row r="11" spans="1:26" ht="15" customHeight="1" x14ac:dyDescent="0.2"/>
    <row r="12" spans="1:26" ht="15" customHeight="1" x14ac:dyDescent="0.2">
      <c r="A12" s="43" t="s">
        <v>1866</v>
      </c>
      <c r="B12" s="43" t="s">
        <v>1867</v>
      </c>
      <c r="C12" s="43" t="s">
        <v>1868</v>
      </c>
      <c r="D12" s="43" t="s">
        <v>1869</v>
      </c>
      <c r="E12" s="43" t="s">
        <v>1870</v>
      </c>
      <c r="F12" s="43" t="s">
        <v>1871</v>
      </c>
      <c r="G12" s="43" t="s">
        <v>1872</v>
      </c>
      <c r="H12" s="43" t="s">
        <v>1873</v>
      </c>
      <c r="I12" s="43" t="s">
        <v>1874</v>
      </c>
      <c r="J12" s="43" t="s">
        <v>1875</v>
      </c>
      <c r="K12" s="43" t="s">
        <v>1876</v>
      </c>
      <c r="L12" s="43" t="s">
        <v>1877</v>
      </c>
      <c r="M12" s="43" t="s">
        <v>1878</v>
      </c>
      <c r="N12" s="43" t="s">
        <v>1879</v>
      </c>
      <c r="O12" s="43" t="s">
        <v>1880</v>
      </c>
      <c r="P12" s="43" t="s">
        <v>1881</v>
      </c>
      <c r="Q12" s="43" t="s">
        <v>1882</v>
      </c>
      <c r="R12" s="43" t="s">
        <v>1883</v>
      </c>
      <c r="S12" s="43" t="s">
        <v>1884</v>
      </c>
      <c r="T12" s="43" t="s">
        <v>1885</v>
      </c>
      <c r="U12" s="43" t="s">
        <v>1886</v>
      </c>
      <c r="V12" s="43" t="s">
        <v>1887</v>
      </c>
      <c r="W12" s="43" t="s">
        <v>1888</v>
      </c>
      <c r="X12" s="43" t="s">
        <v>1889</v>
      </c>
      <c r="Y12" s="43" t="s">
        <v>1890</v>
      </c>
      <c r="Z12" s="43" t="s">
        <v>1891</v>
      </c>
    </row>
    <row r="13" spans="1:26" ht="15" customHeight="1" x14ac:dyDescent="0.2">
      <c r="A13" s="43" t="s">
        <v>1892</v>
      </c>
      <c r="B13" s="41" t="s">
        <v>1893</v>
      </c>
      <c r="C13" s="41" t="s">
        <v>1893</v>
      </c>
      <c r="D13" s="41" t="s">
        <v>1893</v>
      </c>
      <c r="E13" s="41" t="s">
        <v>1893</v>
      </c>
      <c r="F13" s="41" t="s">
        <v>1893</v>
      </c>
      <c r="G13" s="75">
        <v>105.19</v>
      </c>
      <c r="H13" s="75">
        <v>110.57</v>
      </c>
      <c r="I13" s="75">
        <v>115.11</v>
      </c>
      <c r="J13" s="75">
        <v>112</v>
      </c>
      <c r="K13" s="75">
        <v>108.62</v>
      </c>
      <c r="L13" s="75">
        <v>106.9</v>
      </c>
      <c r="M13" s="75">
        <v>105.41</v>
      </c>
      <c r="N13" s="75">
        <v>103.06</v>
      </c>
      <c r="O13" s="75">
        <v>100.62</v>
      </c>
      <c r="P13" s="75">
        <v>99.86</v>
      </c>
      <c r="Q13" s="75">
        <v>100</v>
      </c>
      <c r="R13" s="75">
        <v>101.71</v>
      </c>
      <c r="S13" s="75">
        <v>103.22</v>
      </c>
      <c r="T13" s="75">
        <v>105.12</v>
      </c>
      <c r="U13" s="75">
        <v>106.61</v>
      </c>
      <c r="V13" s="75">
        <v>111.07</v>
      </c>
      <c r="W13" s="75">
        <v>113.95</v>
      </c>
      <c r="X13" s="75">
        <v>115.08</v>
      </c>
      <c r="Y13" s="75">
        <v>107.52</v>
      </c>
      <c r="Z13" s="75">
        <v>105.68</v>
      </c>
    </row>
    <row r="14" spans="1:26" ht="15" customHeight="1" x14ac:dyDescent="0.2">
      <c r="A14" s="43" t="s">
        <v>1894</v>
      </c>
      <c r="B14" s="41" t="s">
        <v>1893</v>
      </c>
      <c r="C14" s="41" t="s">
        <v>1893</v>
      </c>
      <c r="D14" s="41" t="s">
        <v>1893</v>
      </c>
      <c r="E14" s="41" t="s">
        <v>1893</v>
      </c>
      <c r="F14" s="41" t="s">
        <v>1893</v>
      </c>
      <c r="G14" s="75">
        <v>107.69</v>
      </c>
      <c r="H14" s="75">
        <v>110.92</v>
      </c>
      <c r="I14" s="75">
        <v>112.29</v>
      </c>
      <c r="J14" s="75">
        <v>110.65</v>
      </c>
      <c r="K14" s="75">
        <v>107.02</v>
      </c>
      <c r="L14" s="75">
        <v>106.7</v>
      </c>
      <c r="M14" s="75">
        <v>106.25</v>
      </c>
      <c r="N14" s="75">
        <v>104.28</v>
      </c>
      <c r="O14" s="75">
        <v>101.66</v>
      </c>
      <c r="P14" s="75">
        <v>100.48</v>
      </c>
      <c r="Q14" s="75">
        <v>100</v>
      </c>
      <c r="R14" s="75">
        <v>101.74</v>
      </c>
      <c r="S14" s="75">
        <v>103.37</v>
      </c>
      <c r="T14" s="75">
        <v>105.22</v>
      </c>
      <c r="U14" s="75">
        <v>106.63</v>
      </c>
      <c r="V14" s="75">
        <v>111.2</v>
      </c>
      <c r="W14" s="75">
        <v>114.08</v>
      </c>
      <c r="X14" s="75">
        <v>114.93</v>
      </c>
      <c r="Y14" s="75">
        <v>106.95</v>
      </c>
      <c r="Z14" s="75">
        <v>104.59</v>
      </c>
    </row>
    <row r="15" spans="1:26" ht="15" customHeight="1" x14ac:dyDescent="0.2">
      <c r="A15" s="43" t="s">
        <v>1895</v>
      </c>
      <c r="B15" s="41" t="s">
        <v>1893</v>
      </c>
      <c r="C15" s="41" t="s">
        <v>1893</v>
      </c>
      <c r="D15" s="41" t="s">
        <v>1893</v>
      </c>
      <c r="E15" s="41" t="s">
        <v>1893</v>
      </c>
      <c r="F15" s="41" t="s">
        <v>1893</v>
      </c>
      <c r="G15" s="75">
        <v>107.86</v>
      </c>
      <c r="H15" s="75">
        <v>111.04</v>
      </c>
      <c r="I15" s="75">
        <v>112.2</v>
      </c>
      <c r="J15" s="75">
        <v>110.34</v>
      </c>
      <c r="K15" s="75">
        <v>106.88</v>
      </c>
      <c r="L15" s="75">
        <v>106.65</v>
      </c>
      <c r="M15" s="75">
        <v>106.27</v>
      </c>
      <c r="N15" s="75">
        <v>104.3</v>
      </c>
      <c r="O15" s="75">
        <v>101.68</v>
      </c>
      <c r="P15" s="75">
        <v>100.49</v>
      </c>
      <c r="Q15" s="75">
        <v>100</v>
      </c>
      <c r="R15" s="75">
        <v>101.71</v>
      </c>
      <c r="S15" s="75">
        <v>103.31</v>
      </c>
      <c r="T15" s="75">
        <v>105.14</v>
      </c>
      <c r="U15" s="75">
        <v>106.52</v>
      </c>
      <c r="V15" s="75">
        <v>111.1</v>
      </c>
      <c r="W15" s="75">
        <v>113.96</v>
      </c>
      <c r="X15" s="75">
        <v>114.74</v>
      </c>
      <c r="Y15" s="75">
        <v>106.63</v>
      </c>
      <c r="Z15" s="75">
        <v>104.12</v>
      </c>
    </row>
    <row r="16" spans="1:26" ht="15" customHeight="1" x14ac:dyDescent="0.2">
      <c r="A16" s="43" t="s">
        <v>1896</v>
      </c>
      <c r="B16" s="76">
        <v>71.540000000000006</v>
      </c>
      <c r="C16" s="76">
        <v>71.849999999999994</v>
      </c>
      <c r="D16" s="76">
        <v>75.11</v>
      </c>
      <c r="E16" s="76">
        <v>78.819999999999993</v>
      </c>
      <c r="F16" s="76">
        <v>83.63</v>
      </c>
      <c r="G16" s="75">
        <v>91.59</v>
      </c>
      <c r="H16" s="75">
        <v>96.17</v>
      </c>
      <c r="I16" s="75">
        <v>99.29</v>
      </c>
      <c r="J16" s="75">
        <v>98.47</v>
      </c>
      <c r="K16" s="75">
        <v>97.06</v>
      </c>
      <c r="L16" s="75">
        <v>98.45</v>
      </c>
      <c r="M16" s="75">
        <v>99.58</v>
      </c>
      <c r="N16" s="75">
        <v>99.67</v>
      </c>
      <c r="O16" s="75">
        <v>100.27</v>
      </c>
      <c r="P16" s="75">
        <v>98.9</v>
      </c>
      <c r="Q16" s="75">
        <v>100</v>
      </c>
      <c r="R16" s="75">
        <v>99.89</v>
      </c>
      <c r="S16" s="75">
        <v>100.21</v>
      </c>
      <c r="T16" s="75">
        <v>100.24</v>
      </c>
      <c r="U16" s="75">
        <v>100.39</v>
      </c>
      <c r="V16" s="75">
        <v>103.29</v>
      </c>
      <c r="W16" s="75">
        <v>104.36</v>
      </c>
      <c r="X16" s="75">
        <v>101.34</v>
      </c>
      <c r="Y16" s="75">
        <v>96.43</v>
      </c>
      <c r="Z16" s="75">
        <v>96.9</v>
      </c>
    </row>
    <row r="17" spans="1:26" ht="15" customHeight="1" x14ac:dyDescent="0.2">
      <c r="A17" s="43" t="s">
        <v>1897</v>
      </c>
      <c r="B17" s="76">
        <v>131.99</v>
      </c>
      <c r="C17" s="76">
        <v>118.71</v>
      </c>
      <c r="D17" s="76">
        <v>93.96</v>
      </c>
      <c r="E17" s="76">
        <v>98.39</v>
      </c>
      <c r="F17" s="76">
        <v>132.94999999999999</v>
      </c>
      <c r="G17" s="75">
        <v>163.46</v>
      </c>
      <c r="H17" s="75">
        <v>164.72</v>
      </c>
      <c r="I17" s="75">
        <v>189.34</v>
      </c>
      <c r="J17" s="75">
        <v>192.83</v>
      </c>
      <c r="K17" s="75">
        <v>148.71</v>
      </c>
      <c r="L17" s="75">
        <v>131.22999999999999</v>
      </c>
      <c r="M17" s="75">
        <v>113.04</v>
      </c>
      <c r="N17" s="75">
        <v>108.83</v>
      </c>
      <c r="O17" s="75">
        <v>102.71</v>
      </c>
      <c r="P17" s="75">
        <v>101.87</v>
      </c>
      <c r="Q17" s="75">
        <v>100</v>
      </c>
      <c r="R17" s="75">
        <v>101.5</v>
      </c>
      <c r="S17" s="75">
        <v>101.65</v>
      </c>
      <c r="T17" s="75">
        <v>96.34</v>
      </c>
      <c r="U17" s="75">
        <v>95.78</v>
      </c>
      <c r="V17" s="75">
        <v>98.18</v>
      </c>
      <c r="W17" s="75">
        <v>95.34</v>
      </c>
      <c r="X17" s="75">
        <v>91</v>
      </c>
      <c r="Y17" s="75">
        <v>86.6</v>
      </c>
      <c r="Z17" s="75">
        <v>78.64</v>
      </c>
    </row>
    <row r="18" spans="1:26" ht="15" customHeight="1" x14ac:dyDescent="0.2">
      <c r="A18" s="43" t="s">
        <v>1898</v>
      </c>
      <c r="B18" s="76">
        <v>90.68</v>
      </c>
      <c r="C18" s="76">
        <v>92.34</v>
      </c>
      <c r="D18" s="76">
        <v>98.03</v>
      </c>
      <c r="E18" s="76">
        <v>102.98</v>
      </c>
      <c r="F18" s="76">
        <v>98.01</v>
      </c>
      <c r="G18" s="75">
        <v>96</v>
      </c>
      <c r="H18" s="75">
        <v>96.49</v>
      </c>
      <c r="I18" s="75">
        <v>109</v>
      </c>
      <c r="J18" s="75">
        <v>114</v>
      </c>
      <c r="K18" s="75">
        <v>109.18</v>
      </c>
      <c r="L18" s="75">
        <v>104.45</v>
      </c>
      <c r="M18" s="75">
        <v>103.3</v>
      </c>
      <c r="N18" s="75">
        <v>100.66</v>
      </c>
      <c r="O18" s="75">
        <v>100.44</v>
      </c>
      <c r="P18" s="75">
        <v>99.08</v>
      </c>
      <c r="Q18" s="75">
        <v>100</v>
      </c>
      <c r="R18" s="75">
        <v>103.13</v>
      </c>
      <c r="S18" s="75">
        <v>106.93</v>
      </c>
      <c r="T18" s="75">
        <v>107.94</v>
      </c>
      <c r="U18" s="75">
        <v>110.19</v>
      </c>
      <c r="V18" s="75">
        <v>112.36</v>
      </c>
      <c r="W18" s="75">
        <v>122.58</v>
      </c>
      <c r="X18" s="75">
        <v>131.30000000000001</v>
      </c>
      <c r="Y18" s="75">
        <v>119.31</v>
      </c>
      <c r="Z18" s="75">
        <v>119.4</v>
      </c>
    </row>
    <row r="19" spans="1:26" ht="15" customHeight="1" x14ac:dyDescent="0.2">
      <c r="A19" s="43" t="s">
        <v>1899</v>
      </c>
      <c r="B19" s="76">
        <v>89.34</v>
      </c>
      <c r="C19" s="76">
        <v>89.57</v>
      </c>
      <c r="D19" s="76">
        <v>88.66</v>
      </c>
      <c r="E19" s="76">
        <v>88.58</v>
      </c>
      <c r="F19" s="76">
        <v>93.14</v>
      </c>
      <c r="G19" s="75">
        <v>106.09</v>
      </c>
      <c r="H19" s="75">
        <v>125.99</v>
      </c>
      <c r="I19" s="75">
        <v>127.58</v>
      </c>
      <c r="J19" s="75">
        <v>117.6</v>
      </c>
      <c r="K19" s="75">
        <v>99.63</v>
      </c>
      <c r="L19" s="75">
        <v>98.32</v>
      </c>
      <c r="M19" s="75">
        <v>94.49</v>
      </c>
      <c r="N19" s="75">
        <v>90.71</v>
      </c>
      <c r="O19" s="75">
        <v>93.81</v>
      </c>
      <c r="P19" s="75">
        <v>96.52</v>
      </c>
      <c r="Q19" s="75">
        <v>100</v>
      </c>
      <c r="R19" s="75">
        <v>101.24</v>
      </c>
      <c r="S19" s="75">
        <v>103.98</v>
      </c>
      <c r="T19" s="75">
        <v>105.63</v>
      </c>
      <c r="U19" s="75">
        <v>105.92</v>
      </c>
      <c r="V19" s="75">
        <v>109.51</v>
      </c>
      <c r="W19" s="75">
        <v>117.79</v>
      </c>
      <c r="X19" s="75">
        <v>115.56</v>
      </c>
      <c r="Y19" s="75">
        <v>106.98</v>
      </c>
      <c r="Z19" s="75">
        <v>107.28</v>
      </c>
    </row>
    <row r="20" spans="1:26" ht="15" customHeight="1" x14ac:dyDescent="0.2">
      <c r="A20" s="43" t="s">
        <v>1900</v>
      </c>
      <c r="B20" s="76">
        <v>120.25</v>
      </c>
      <c r="C20" s="76">
        <v>115.56</v>
      </c>
      <c r="D20" s="76">
        <v>112.67</v>
      </c>
      <c r="E20" s="76">
        <v>110.11</v>
      </c>
      <c r="F20" s="76">
        <v>106.68</v>
      </c>
      <c r="G20" s="75">
        <v>105.58</v>
      </c>
      <c r="H20" s="75">
        <v>102.51</v>
      </c>
      <c r="I20" s="75">
        <v>97.81</v>
      </c>
      <c r="J20" s="75">
        <v>96.46</v>
      </c>
      <c r="K20" s="75">
        <v>96.43</v>
      </c>
      <c r="L20" s="75">
        <v>94.99</v>
      </c>
      <c r="M20" s="75">
        <v>95.26</v>
      </c>
      <c r="N20" s="75">
        <v>96.52</v>
      </c>
      <c r="O20" s="75">
        <v>97.65</v>
      </c>
      <c r="P20" s="75">
        <v>97.94</v>
      </c>
      <c r="Q20" s="75">
        <v>100</v>
      </c>
      <c r="R20" s="75">
        <v>104.57</v>
      </c>
      <c r="S20" s="75">
        <v>107.41</v>
      </c>
      <c r="T20" s="75">
        <v>110.35</v>
      </c>
      <c r="U20" s="75">
        <v>113.26</v>
      </c>
      <c r="V20" s="75">
        <v>120.07</v>
      </c>
      <c r="W20" s="75">
        <v>128.4</v>
      </c>
      <c r="X20" s="75">
        <v>125.95</v>
      </c>
      <c r="Y20" s="75">
        <v>110.21</v>
      </c>
      <c r="Z20" s="75">
        <v>104.25</v>
      </c>
    </row>
    <row r="21" spans="1:26" ht="15" customHeight="1" x14ac:dyDescent="0.2">
      <c r="A21" s="43" t="s">
        <v>1901</v>
      </c>
      <c r="B21" s="41" t="s">
        <v>1893</v>
      </c>
      <c r="C21" s="41" t="s">
        <v>1893</v>
      </c>
      <c r="D21" s="41" t="s">
        <v>1893</v>
      </c>
      <c r="E21" s="41" t="s">
        <v>1893</v>
      </c>
      <c r="F21" s="41" t="s">
        <v>1893</v>
      </c>
      <c r="G21" s="75">
        <v>121.05</v>
      </c>
      <c r="H21" s="75">
        <v>151.16999999999999</v>
      </c>
      <c r="I21" s="75">
        <v>155.78</v>
      </c>
      <c r="J21" s="75">
        <v>121.65</v>
      </c>
      <c r="K21" s="75">
        <v>82.79</v>
      </c>
      <c r="L21" s="75">
        <v>88.18</v>
      </c>
      <c r="M21" s="75">
        <v>88.43</v>
      </c>
      <c r="N21" s="75">
        <v>91.01</v>
      </c>
      <c r="O21" s="75">
        <v>92.02</v>
      </c>
      <c r="P21" s="75">
        <v>100.31</v>
      </c>
      <c r="Q21" s="75">
        <v>100</v>
      </c>
      <c r="R21" s="75">
        <v>99.95</v>
      </c>
      <c r="S21" s="75">
        <v>98.1</v>
      </c>
      <c r="T21" s="75">
        <v>92.49</v>
      </c>
      <c r="U21" s="75">
        <v>93.04</v>
      </c>
      <c r="V21" s="75">
        <v>96.54</v>
      </c>
      <c r="W21" s="75">
        <v>102.03</v>
      </c>
      <c r="X21" s="75">
        <v>110.86</v>
      </c>
      <c r="Y21" s="75">
        <v>109.8</v>
      </c>
      <c r="Z21" s="75">
        <v>108.73</v>
      </c>
    </row>
    <row r="22" spans="1:26" ht="15" customHeight="1" x14ac:dyDescent="0.2">
      <c r="A22" s="43" t="s">
        <v>1902</v>
      </c>
      <c r="B22" s="76">
        <v>123.76</v>
      </c>
      <c r="C22" s="76">
        <v>125.39</v>
      </c>
      <c r="D22" s="76">
        <v>122.35</v>
      </c>
      <c r="E22" s="76">
        <v>131.36000000000001</v>
      </c>
      <c r="F22" s="76">
        <v>137.87</v>
      </c>
      <c r="G22" s="75">
        <v>140.69999999999999</v>
      </c>
      <c r="H22" s="75">
        <v>153.93</v>
      </c>
      <c r="I22" s="75">
        <v>157.01</v>
      </c>
      <c r="J22" s="75">
        <v>140.69</v>
      </c>
      <c r="K22" s="75">
        <v>122.41</v>
      </c>
      <c r="L22" s="75">
        <v>110.76</v>
      </c>
      <c r="M22" s="75">
        <v>92.75</v>
      </c>
      <c r="N22" s="75">
        <v>79.28</v>
      </c>
      <c r="O22" s="75">
        <v>80.98</v>
      </c>
      <c r="P22" s="75">
        <v>93.5</v>
      </c>
      <c r="Q22" s="75">
        <v>100</v>
      </c>
      <c r="R22" s="75">
        <v>103.67</v>
      </c>
      <c r="S22" s="75">
        <v>109.42</v>
      </c>
      <c r="T22" s="75">
        <v>116.77</v>
      </c>
      <c r="U22" s="75">
        <v>113</v>
      </c>
      <c r="V22" s="75">
        <v>108.62</v>
      </c>
      <c r="W22" s="75">
        <v>112.27</v>
      </c>
      <c r="X22" s="75">
        <v>119.11</v>
      </c>
      <c r="Y22" s="75">
        <v>111.98</v>
      </c>
      <c r="Z22" s="75">
        <v>113.77</v>
      </c>
    </row>
    <row r="23" spans="1:26" ht="15" customHeight="1" x14ac:dyDescent="0.2">
      <c r="A23" s="43" t="s">
        <v>1903</v>
      </c>
      <c r="B23" s="76">
        <v>104.43</v>
      </c>
      <c r="C23" s="76">
        <v>112.83</v>
      </c>
      <c r="D23" s="76">
        <v>118.29</v>
      </c>
      <c r="E23" s="76">
        <v>113.61</v>
      </c>
      <c r="F23" s="76">
        <v>108.87</v>
      </c>
      <c r="G23" s="75">
        <v>117.48</v>
      </c>
      <c r="H23" s="75">
        <v>122.53</v>
      </c>
      <c r="I23" s="75">
        <v>121.75</v>
      </c>
      <c r="J23" s="75">
        <v>115.09</v>
      </c>
      <c r="K23" s="75">
        <v>109.31</v>
      </c>
      <c r="L23" s="75">
        <v>115.3</v>
      </c>
      <c r="M23" s="75">
        <v>119.82</v>
      </c>
      <c r="N23" s="75">
        <v>119.69</v>
      </c>
      <c r="O23" s="75">
        <v>114.4</v>
      </c>
      <c r="P23" s="75">
        <v>106.86</v>
      </c>
      <c r="Q23" s="75">
        <v>100</v>
      </c>
      <c r="R23" s="75">
        <v>98.02</v>
      </c>
      <c r="S23" s="75">
        <v>96.12</v>
      </c>
      <c r="T23" s="75">
        <v>97.68</v>
      </c>
      <c r="U23" s="75">
        <v>97.59</v>
      </c>
      <c r="V23" s="75">
        <v>105.26</v>
      </c>
      <c r="W23" s="75">
        <v>102.73</v>
      </c>
      <c r="X23" s="75">
        <v>108.17</v>
      </c>
      <c r="Y23" s="75">
        <v>113.44</v>
      </c>
      <c r="Z23" s="75">
        <v>118.81</v>
      </c>
    </row>
    <row r="24" spans="1:26" ht="15" customHeight="1" x14ac:dyDescent="0.2">
      <c r="A24" s="43" t="s">
        <v>1904</v>
      </c>
      <c r="B24" s="76">
        <v>87.96</v>
      </c>
      <c r="C24" s="76">
        <v>90.27</v>
      </c>
      <c r="D24" s="76">
        <v>99.56</v>
      </c>
      <c r="E24" s="76">
        <v>110.68</v>
      </c>
      <c r="F24" s="76">
        <v>123.58</v>
      </c>
      <c r="G24" s="75">
        <v>130.77000000000001</v>
      </c>
      <c r="H24" s="75">
        <v>144.38999999999999</v>
      </c>
      <c r="I24" s="75">
        <v>152.76</v>
      </c>
      <c r="J24" s="75">
        <v>144.43</v>
      </c>
      <c r="K24" s="75">
        <v>135.24</v>
      </c>
      <c r="L24" s="75">
        <v>132.94</v>
      </c>
      <c r="M24" s="75">
        <v>122.9</v>
      </c>
      <c r="N24" s="75">
        <v>110.78</v>
      </c>
      <c r="O24" s="75">
        <v>100.9</v>
      </c>
      <c r="P24" s="75">
        <v>100.73</v>
      </c>
      <c r="Q24" s="75">
        <v>100</v>
      </c>
      <c r="R24" s="75">
        <v>102.06</v>
      </c>
      <c r="S24" s="75">
        <v>105.37</v>
      </c>
      <c r="T24" s="75">
        <v>109.56</v>
      </c>
      <c r="U24" s="75">
        <v>110.6</v>
      </c>
      <c r="V24" s="75">
        <v>114.73</v>
      </c>
      <c r="W24" s="75">
        <v>113.07</v>
      </c>
      <c r="X24" s="75">
        <v>116.41</v>
      </c>
      <c r="Y24" s="75">
        <v>111.91</v>
      </c>
      <c r="Z24" s="75">
        <v>114.49</v>
      </c>
    </row>
    <row r="25" spans="1:26" ht="15" customHeight="1" x14ac:dyDescent="0.2">
      <c r="A25" s="43" t="s">
        <v>1905</v>
      </c>
      <c r="B25" s="76">
        <v>69.12</v>
      </c>
      <c r="C25" s="76">
        <v>71.44</v>
      </c>
      <c r="D25" s="76">
        <v>74.61</v>
      </c>
      <c r="E25" s="76">
        <v>81.39</v>
      </c>
      <c r="F25" s="61">
        <v>90.6</v>
      </c>
      <c r="G25" s="75">
        <v>101.38</v>
      </c>
      <c r="H25" s="75">
        <v>108.45</v>
      </c>
      <c r="I25" s="75">
        <v>110.6</v>
      </c>
      <c r="J25" s="75">
        <v>108.64</v>
      </c>
      <c r="K25" s="75">
        <v>101.6</v>
      </c>
      <c r="L25" s="75">
        <v>103.88</v>
      </c>
      <c r="M25" s="75">
        <v>108.07</v>
      </c>
      <c r="N25" s="75">
        <v>106.57</v>
      </c>
      <c r="O25" s="75">
        <v>104.95</v>
      </c>
      <c r="P25" s="75">
        <v>102.19</v>
      </c>
      <c r="Q25" s="75">
        <v>100</v>
      </c>
      <c r="R25" s="75">
        <v>99.73</v>
      </c>
      <c r="S25" s="75">
        <v>100.65</v>
      </c>
      <c r="T25" s="75">
        <v>101.55</v>
      </c>
      <c r="U25" s="75">
        <v>102.24</v>
      </c>
      <c r="V25" s="75">
        <v>106.38</v>
      </c>
      <c r="W25" s="75">
        <v>107.62</v>
      </c>
      <c r="X25" s="75">
        <v>109.38</v>
      </c>
      <c r="Y25" s="75">
        <v>101.83</v>
      </c>
      <c r="Z25" s="75">
        <v>94.01</v>
      </c>
    </row>
    <row r="26" spans="1:26" ht="15" customHeight="1" x14ac:dyDescent="0.2">
      <c r="A26" s="43" t="s">
        <v>1906</v>
      </c>
      <c r="B26" s="76">
        <v>115.62</v>
      </c>
      <c r="C26" s="76">
        <v>105.24</v>
      </c>
      <c r="D26" s="76">
        <v>109.52</v>
      </c>
      <c r="E26" s="76">
        <v>105.27</v>
      </c>
      <c r="F26" s="61">
        <v>108.1</v>
      </c>
      <c r="G26" s="75">
        <v>113.06</v>
      </c>
      <c r="H26" s="75">
        <v>126.33</v>
      </c>
      <c r="I26" s="75">
        <v>129.6</v>
      </c>
      <c r="J26" s="75">
        <v>127.13</v>
      </c>
      <c r="K26" s="75">
        <v>121.99</v>
      </c>
      <c r="L26" s="75">
        <v>112.05</v>
      </c>
      <c r="M26" s="75">
        <v>110.67</v>
      </c>
      <c r="N26" s="75">
        <v>109.86</v>
      </c>
      <c r="O26" s="75">
        <v>105.21</v>
      </c>
      <c r="P26" s="75">
        <v>102.23</v>
      </c>
      <c r="Q26" s="75">
        <v>100</v>
      </c>
      <c r="R26" s="75">
        <v>95.51</v>
      </c>
      <c r="S26" s="75">
        <v>95.56</v>
      </c>
      <c r="T26" s="75">
        <v>94.97</v>
      </c>
      <c r="U26" s="75">
        <v>97.68</v>
      </c>
      <c r="V26" s="75">
        <v>102.6</v>
      </c>
      <c r="W26" s="75">
        <v>97.52</v>
      </c>
      <c r="X26" s="75">
        <v>100.33</v>
      </c>
      <c r="Y26" s="75">
        <v>99.75</v>
      </c>
      <c r="Z26" s="75">
        <v>98.35</v>
      </c>
    </row>
    <row r="27" spans="1:26" ht="15" customHeight="1" x14ac:dyDescent="0.2">
      <c r="A27" s="43" t="s">
        <v>1907</v>
      </c>
      <c r="B27" s="76">
        <v>90.08</v>
      </c>
      <c r="C27" s="76">
        <v>90.78</v>
      </c>
      <c r="D27" s="76">
        <v>97.64</v>
      </c>
      <c r="E27" s="76">
        <v>100.46</v>
      </c>
      <c r="F27" s="76">
        <v>103.34</v>
      </c>
      <c r="G27" s="75">
        <v>107.86</v>
      </c>
      <c r="H27" s="75">
        <v>110.45</v>
      </c>
      <c r="I27" s="75">
        <v>112.91</v>
      </c>
      <c r="J27" s="75">
        <v>114.63</v>
      </c>
      <c r="K27" s="75">
        <v>116.62</v>
      </c>
      <c r="L27" s="75">
        <v>118.59</v>
      </c>
      <c r="M27" s="75">
        <v>118.37</v>
      </c>
      <c r="N27" s="75">
        <v>118.95</v>
      </c>
      <c r="O27" s="75">
        <v>111.25</v>
      </c>
      <c r="P27" s="75">
        <v>105.29</v>
      </c>
      <c r="Q27" s="75">
        <v>100</v>
      </c>
      <c r="R27" s="75">
        <v>98.85</v>
      </c>
      <c r="S27" s="75">
        <v>95.58</v>
      </c>
      <c r="T27" s="75">
        <v>93.43</v>
      </c>
      <c r="U27" s="75">
        <v>92.47</v>
      </c>
      <c r="V27" s="75">
        <v>95.24</v>
      </c>
      <c r="W27" s="75">
        <v>92.47</v>
      </c>
      <c r="X27" s="75">
        <v>90.19</v>
      </c>
      <c r="Y27" s="75">
        <v>86.88</v>
      </c>
      <c r="Z27" s="75">
        <v>86.99</v>
      </c>
    </row>
    <row r="28" spans="1:26" ht="15" customHeight="1" x14ac:dyDescent="0.2">
      <c r="A28" s="43" t="s">
        <v>1908</v>
      </c>
      <c r="B28" s="76">
        <v>96.87</v>
      </c>
      <c r="C28" s="76">
        <v>93.09</v>
      </c>
      <c r="D28" s="76">
        <v>96.77</v>
      </c>
      <c r="E28" s="76">
        <v>99.86</v>
      </c>
      <c r="F28" s="61">
        <v>100.2</v>
      </c>
      <c r="G28" s="75">
        <v>100.75</v>
      </c>
      <c r="H28" s="75">
        <v>106.15</v>
      </c>
      <c r="I28" s="75">
        <v>113.08</v>
      </c>
      <c r="J28" s="75">
        <v>108.47</v>
      </c>
      <c r="K28" s="75">
        <v>102.27</v>
      </c>
      <c r="L28" s="75">
        <v>96.4</v>
      </c>
      <c r="M28" s="75">
        <v>94.88</v>
      </c>
      <c r="N28" s="75">
        <v>95.58</v>
      </c>
      <c r="O28" s="75">
        <v>95.35</v>
      </c>
      <c r="P28" s="75">
        <v>101.39</v>
      </c>
      <c r="Q28" s="75">
        <v>100</v>
      </c>
      <c r="R28" s="75">
        <v>95.76</v>
      </c>
      <c r="S28" s="75">
        <v>95.42</v>
      </c>
      <c r="T28" s="75">
        <v>89.35</v>
      </c>
      <c r="U28" s="75">
        <v>88.5</v>
      </c>
      <c r="V28" s="75">
        <v>91.53</v>
      </c>
      <c r="W28" s="75">
        <v>85.81</v>
      </c>
      <c r="X28" s="75">
        <v>86.93</v>
      </c>
      <c r="Y28" s="75">
        <v>89.67</v>
      </c>
      <c r="Z28" s="75">
        <v>90.06</v>
      </c>
    </row>
    <row r="29" spans="1:26" ht="15" customHeight="1" x14ac:dyDescent="0.2">
      <c r="A29" s="43" t="s">
        <v>1909</v>
      </c>
      <c r="B29" s="76">
        <v>117.21</v>
      </c>
      <c r="C29" s="61">
        <v>108.6</v>
      </c>
      <c r="D29" s="76">
        <v>140.19</v>
      </c>
      <c r="E29" s="76">
        <v>150.72999999999999</v>
      </c>
      <c r="F29" s="76">
        <v>129.46</v>
      </c>
      <c r="G29" s="75">
        <v>176.93</v>
      </c>
      <c r="H29" s="75">
        <v>162.86000000000001</v>
      </c>
      <c r="I29" s="75">
        <v>179.93</v>
      </c>
      <c r="J29" s="75">
        <v>151.37</v>
      </c>
      <c r="K29" s="75">
        <v>111.94</v>
      </c>
      <c r="L29" s="75">
        <v>104.16</v>
      </c>
      <c r="M29" s="75">
        <v>112.32</v>
      </c>
      <c r="N29" s="75">
        <v>107.42</v>
      </c>
      <c r="O29" s="75">
        <v>109.75</v>
      </c>
      <c r="P29" s="75">
        <v>110.19</v>
      </c>
      <c r="Q29" s="75">
        <v>100</v>
      </c>
      <c r="R29" s="75">
        <v>102.17</v>
      </c>
      <c r="S29" s="75">
        <v>103.22</v>
      </c>
      <c r="T29" s="75">
        <v>104.2</v>
      </c>
      <c r="U29" s="75">
        <v>106.38</v>
      </c>
      <c r="V29" s="75">
        <v>107.3</v>
      </c>
      <c r="W29" s="75">
        <v>108.09</v>
      </c>
      <c r="X29" s="75">
        <v>112.04</v>
      </c>
      <c r="Y29" s="75">
        <v>109.64</v>
      </c>
      <c r="Z29" s="75">
        <v>105.45</v>
      </c>
    </row>
    <row r="30" spans="1:26" ht="15" customHeight="1" x14ac:dyDescent="0.2">
      <c r="A30" s="43" t="s">
        <v>1910</v>
      </c>
      <c r="B30" s="76">
        <v>125.78</v>
      </c>
      <c r="C30" s="76">
        <v>134.94999999999999</v>
      </c>
      <c r="D30" s="76">
        <v>133.12</v>
      </c>
      <c r="E30" s="76">
        <v>134.43</v>
      </c>
      <c r="F30" s="76">
        <v>130.13</v>
      </c>
      <c r="G30" s="75">
        <v>123.97</v>
      </c>
      <c r="H30" s="75">
        <v>155.77000000000001</v>
      </c>
      <c r="I30" s="75">
        <v>175.35</v>
      </c>
      <c r="J30" s="75">
        <v>155.47999999999999</v>
      </c>
      <c r="K30" s="75">
        <v>116.82</v>
      </c>
      <c r="L30" s="75">
        <v>107.31</v>
      </c>
      <c r="M30" s="75">
        <v>107.32</v>
      </c>
      <c r="N30" s="75">
        <v>103.46</v>
      </c>
      <c r="O30" s="75">
        <v>98.52</v>
      </c>
      <c r="P30" s="75">
        <v>101.45</v>
      </c>
      <c r="Q30" s="75">
        <v>100</v>
      </c>
      <c r="R30" s="75">
        <v>97.1</v>
      </c>
      <c r="S30" s="75">
        <v>102.79</v>
      </c>
      <c r="T30" s="75">
        <v>101.48</v>
      </c>
      <c r="U30" s="75">
        <v>98.29</v>
      </c>
      <c r="V30" s="75">
        <v>96.12</v>
      </c>
      <c r="W30" s="75">
        <v>100.38</v>
      </c>
      <c r="X30" s="75">
        <v>106.2</v>
      </c>
      <c r="Y30" s="75">
        <v>107.43</v>
      </c>
      <c r="Z30" s="75">
        <v>109.87</v>
      </c>
    </row>
    <row r="31" spans="1:26" ht="15" customHeight="1" x14ac:dyDescent="0.2">
      <c r="A31" s="43" t="s">
        <v>1911</v>
      </c>
      <c r="B31" s="61">
        <v>56.8</v>
      </c>
      <c r="C31" s="76">
        <v>61.32</v>
      </c>
      <c r="D31" s="76">
        <v>61.92</v>
      </c>
      <c r="E31" s="76">
        <v>67.239999999999995</v>
      </c>
      <c r="F31" s="76">
        <v>74.67</v>
      </c>
      <c r="G31" s="75">
        <v>89.8</v>
      </c>
      <c r="H31" s="75">
        <v>91.67</v>
      </c>
      <c r="I31" s="75">
        <v>90.24</v>
      </c>
      <c r="J31" s="75">
        <v>89.74</v>
      </c>
      <c r="K31" s="75">
        <v>86.64</v>
      </c>
      <c r="L31" s="75">
        <v>89.15</v>
      </c>
      <c r="M31" s="75">
        <v>89.91</v>
      </c>
      <c r="N31" s="75">
        <v>90.88</v>
      </c>
      <c r="O31" s="75">
        <v>91.85</v>
      </c>
      <c r="P31" s="75">
        <v>94.83</v>
      </c>
      <c r="Q31" s="75">
        <v>100</v>
      </c>
      <c r="R31" s="75">
        <v>106.13</v>
      </c>
      <c r="S31" s="75">
        <v>107.23</v>
      </c>
      <c r="T31" s="75">
        <v>111.37</v>
      </c>
      <c r="U31" s="75">
        <v>118.01</v>
      </c>
      <c r="V31" s="75">
        <v>126.79</v>
      </c>
      <c r="W31" s="75">
        <v>142.4</v>
      </c>
      <c r="X31" s="75">
        <v>148.82</v>
      </c>
      <c r="Y31" s="75">
        <v>128.01</v>
      </c>
      <c r="Z31" s="75">
        <v>116.12</v>
      </c>
    </row>
    <row r="32" spans="1:26" ht="15" customHeight="1" x14ac:dyDescent="0.2">
      <c r="A32" s="43" t="s">
        <v>1912</v>
      </c>
      <c r="B32" s="76">
        <v>122.21</v>
      </c>
      <c r="C32" s="76">
        <v>126.63</v>
      </c>
      <c r="D32" s="76">
        <v>129.21</v>
      </c>
      <c r="E32" s="76">
        <v>137.47</v>
      </c>
      <c r="F32" s="61">
        <v>132.9</v>
      </c>
      <c r="G32" s="75">
        <v>126.24</v>
      </c>
      <c r="H32" s="75">
        <v>124.98</v>
      </c>
      <c r="I32" s="75">
        <v>131.47</v>
      </c>
      <c r="J32" s="75">
        <v>129.43</v>
      </c>
      <c r="K32" s="75">
        <v>122.7</v>
      </c>
      <c r="L32" s="75">
        <v>116.31</v>
      </c>
      <c r="M32" s="75">
        <v>105.66</v>
      </c>
      <c r="N32" s="75">
        <v>99.54</v>
      </c>
      <c r="O32" s="75">
        <v>93.74</v>
      </c>
      <c r="P32" s="75">
        <v>92.94</v>
      </c>
      <c r="Q32" s="75">
        <v>100</v>
      </c>
      <c r="R32" s="75">
        <v>107.13</v>
      </c>
      <c r="S32" s="75">
        <v>109.53</v>
      </c>
      <c r="T32" s="75">
        <v>112.7</v>
      </c>
      <c r="U32" s="75">
        <v>119</v>
      </c>
      <c r="V32" s="75">
        <v>119.89</v>
      </c>
      <c r="W32" s="75">
        <v>121.98</v>
      </c>
      <c r="X32" s="75">
        <v>125.54</v>
      </c>
      <c r="Y32" s="75">
        <v>114.38</v>
      </c>
      <c r="Z32" s="75">
        <v>116.65</v>
      </c>
    </row>
    <row r="33" spans="1:26" ht="15" customHeight="1" x14ac:dyDescent="0.2">
      <c r="A33" s="43" t="s">
        <v>1819</v>
      </c>
      <c r="B33" s="76">
        <v>58.31</v>
      </c>
      <c r="C33" s="76">
        <v>63.12</v>
      </c>
      <c r="D33" s="76">
        <v>68.75</v>
      </c>
      <c r="E33" s="61">
        <v>76.599999999999994</v>
      </c>
      <c r="F33" s="61">
        <v>87.6</v>
      </c>
      <c r="G33" s="75">
        <v>90.9</v>
      </c>
      <c r="H33" s="75">
        <v>102.57</v>
      </c>
      <c r="I33" s="75">
        <v>116.08</v>
      </c>
      <c r="J33" s="75">
        <v>126.25</v>
      </c>
      <c r="K33" s="75">
        <v>118.95</v>
      </c>
      <c r="L33" s="75">
        <v>114.16</v>
      </c>
      <c r="M33" s="75">
        <v>107.39</v>
      </c>
      <c r="N33" s="75">
        <v>106.78</v>
      </c>
      <c r="O33" s="75">
        <v>101.05</v>
      </c>
      <c r="P33" s="75">
        <v>100.84</v>
      </c>
      <c r="Q33" s="75">
        <v>100</v>
      </c>
      <c r="R33" s="75">
        <v>100.21</v>
      </c>
      <c r="S33" s="75">
        <v>99.64</v>
      </c>
      <c r="T33" s="75">
        <v>99.29</v>
      </c>
      <c r="U33" s="75">
        <v>99.49</v>
      </c>
      <c r="V33" s="75">
        <v>98.73</v>
      </c>
      <c r="W33" s="75">
        <v>94.6</v>
      </c>
      <c r="X33" s="75">
        <v>95.43</v>
      </c>
      <c r="Y33" s="75">
        <v>93.35</v>
      </c>
      <c r="Z33" s="75">
        <v>89.27</v>
      </c>
    </row>
    <row r="34" spans="1:26" ht="15" customHeight="1" x14ac:dyDescent="0.2">
      <c r="A34" s="43" t="s">
        <v>1913</v>
      </c>
      <c r="B34" s="76">
        <v>120.92</v>
      </c>
      <c r="C34" s="61">
        <v>121.8</v>
      </c>
      <c r="D34" s="76">
        <v>124.23</v>
      </c>
      <c r="E34" s="76">
        <v>125.02</v>
      </c>
      <c r="F34" s="76">
        <v>127.95</v>
      </c>
      <c r="G34" s="75">
        <v>132.16999999999999</v>
      </c>
      <c r="H34" s="75">
        <v>129.21</v>
      </c>
      <c r="I34" s="75">
        <v>130.02000000000001</v>
      </c>
      <c r="J34" s="75">
        <v>128.44999999999999</v>
      </c>
      <c r="K34" s="75">
        <v>121.16</v>
      </c>
      <c r="L34" s="75">
        <v>117.22</v>
      </c>
      <c r="M34" s="75">
        <v>113.45</v>
      </c>
      <c r="N34" s="75">
        <v>105.75</v>
      </c>
      <c r="O34" s="75">
        <v>99.41</v>
      </c>
      <c r="P34" s="75">
        <v>98.27</v>
      </c>
      <c r="Q34" s="75">
        <v>100</v>
      </c>
      <c r="R34" s="75">
        <v>102.88</v>
      </c>
      <c r="S34" s="75">
        <v>108.7</v>
      </c>
      <c r="T34" s="75">
        <v>113.44</v>
      </c>
      <c r="U34" s="75">
        <v>116.07</v>
      </c>
      <c r="V34" s="75">
        <v>121.26</v>
      </c>
      <c r="W34" s="75">
        <v>130.66</v>
      </c>
      <c r="X34" s="75">
        <v>138.47</v>
      </c>
      <c r="Y34" s="75">
        <v>126.39</v>
      </c>
      <c r="Z34" s="75">
        <v>129.33000000000001</v>
      </c>
    </row>
    <row r="35" spans="1:26" ht="15" customHeight="1" x14ac:dyDescent="0.2">
      <c r="A35" s="43" t="s">
        <v>1914</v>
      </c>
      <c r="B35" s="76">
        <v>86.02</v>
      </c>
      <c r="C35" s="76">
        <v>85.83</v>
      </c>
      <c r="D35" s="76">
        <v>85.08</v>
      </c>
      <c r="E35" s="76">
        <v>82.51</v>
      </c>
      <c r="F35" s="76">
        <v>78.989999999999995</v>
      </c>
      <c r="G35" s="75">
        <v>85.87</v>
      </c>
      <c r="H35" s="75">
        <v>85.37</v>
      </c>
      <c r="I35" s="75">
        <v>84.89</v>
      </c>
      <c r="J35" s="75">
        <v>83.25</v>
      </c>
      <c r="K35" s="75">
        <v>83.19</v>
      </c>
      <c r="L35" s="75">
        <v>83.76</v>
      </c>
      <c r="M35" s="75">
        <v>87.11</v>
      </c>
      <c r="N35" s="75">
        <v>89.25</v>
      </c>
      <c r="O35" s="75">
        <v>94.21</v>
      </c>
      <c r="P35" s="75">
        <v>96.04</v>
      </c>
      <c r="Q35" s="75">
        <v>100</v>
      </c>
      <c r="R35" s="75">
        <v>103.89</v>
      </c>
      <c r="S35" s="75">
        <v>106.92</v>
      </c>
      <c r="T35" s="75">
        <v>109.83</v>
      </c>
      <c r="U35" s="75">
        <v>114.07</v>
      </c>
      <c r="V35" s="75">
        <v>121.91</v>
      </c>
      <c r="W35" s="75">
        <v>128.75</v>
      </c>
      <c r="X35" s="75">
        <v>132.93</v>
      </c>
      <c r="Y35" s="75">
        <v>121.77</v>
      </c>
      <c r="Z35" s="75">
        <v>113.29</v>
      </c>
    </row>
    <row r="36" spans="1:26" ht="15" customHeight="1" x14ac:dyDescent="0.2">
      <c r="A36" s="43" t="s">
        <v>1915</v>
      </c>
      <c r="B36" s="41" t="s">
        <v>1893</v>
      </c>
      <c r="C36" s="41" t="s">
        <v>1893</v>
      </c>
      <c r="D36" s="41" t="s">
        <v>1893</v>
      </c>
      <c r="E36" s="41" t="s">
        <v>1893</v>
      </c>
      <c r="F36" s="41" t="s">
        <v>1893</v>
      </c>
      <c r="G36" s="75">
        <v>96.2</v>
      </c>
      <c r="H36" s="75">
        <v>123.77</v>
      </c>
      <c r="I36" s="75">
        <v>171.84</v>
      </c>
      <c r="J36" s="75">
        <v>157.25</v>
      </c>
      <c r="K36" s="75">
        <v>141.6</v>
      </c>
      <c r="L36" s="75">
        <v>127.79</v>
      </c>
      <c r="M36" s="75">
        <v>121.99</v>
      </c>
      <c r="N36" s="75">
        <v>112.85</v>
      </c>
      <c r="O36" s="75">
        <v>106.21</v>
      </c>
      <c r="P36" s="75">
        <v>101.55</v>
      </c>
      <c r="Q36" s="75">
        <v>100</v>
      </c>
      <c r="R36" s="75">
        <v>97.44</v>
      </c>
      <c r="S36" s="75">
        <v>96.16</v>
      </c>
      <c r="T36" s="75">
        <v>96.66</v>
      </c>
      <c r="U36" s="75">
        <v>97.94</v>
      </c>
      <c r="V36" s="75">
        <v>98.34</v>
      </c>
      <c r="W36" s="75">
        <v>102.28</v>
      </c>
      <c r="X36" s="75">
        <v>102.02</v>
      </c>
      <c r="Y36" s="75">
        <v>97.54</v>
      </c>
      <c r="Z36" s="75">
        <v>100.5</v>
      </c>
    </row>
    <row r="37" spans="1:26" ht="15" customHeight="1" x14ac:dyDescent="0.2">
      <c r="A37" s="43" t="s">
        <v>1806</v>
      </c>
      <c r="B37" s="61">
        <v>121</v>
      </c>
      <c r="C37" s="76">
        <v>121.59</v>
      </c>
      <c r="D37" s="76">
        <v>117.07</v>
      </c>
      <c r="E37" s="76">
        <v>115.41</v>
      </c>
      <c r="F37" s="76">
        <v>112.21</v>
      </c>
      <c r="G37" s="75">
        <v>113.92</v>
      </c>
      <c r="H37" s="75">
        <v>113.25</v>
      </c>
      <c r="I37" s="75">
        <v>110.17</v>
      </c>
      <c r="J37" s="75">
        <v>107.06</v>
      </c>
      <c r="K37" s="75">
        <v>104.9</v>
      </c>
      <c r="L37" s="75">
        <v>104.73</v>
      </c>
      <c r="M37" s="75">
        <v>102.77</v>
      </c>
      <c r="N37" s="75">
        <v>98.72</v>
      </c>
      <c r="O37" s="75">
        <v>96.93</v>
      </c>
      <c r="P37" s="75">
        <v>100.84</v>
      </c>
      <c r="Q37" s="75">
        <v>100</v>
      </c>
      <c r="R37" s="75">
        <v>103.51</v>
      </c>
      <c r="S37" s="75">
        <v>109.86</v>
      </c>
      <c r="T37" s="75">
        <v>115.67</v>
      </c>
      <c r="U37" s="75">
        <v>121.65</v>
      </c>
      <c r="V37" s="75">
        <v>133.01</v>
      </c>
      <c r="W37" s="75">
        <v>137.28</v>
      </c>
      <c r="X37" s="75">
        <v>143.19</v>
      </c>
      <c r="Y37" s="75">
        <v>144.19999999999999</v>
      </c>
      <c r="Z37" s="75">
        <v>144.24</v>
      </c>
    </row>
    <row r="38" spans="1:26" ht="15" customHeight="1" x14ac:dyDescent="0.2">
      <c r="A38" s="43" t="s">
        <v>1916</v>
      </c>
      <c r="B38" s="41" t="s">
        <v>1893</v>
      </c>
      <c r="C38" s="41" t="s">
        <v>1893</v>
      </c>
      <c r="D38" s="76">
        <v>92.47</v>
      </c>
      <c r="E38" s="76">
        <v>123.67</v>
      </c>
      <c r="F38" s="76">
        <v>133.04</v>
      </c>
      <c r="G38" s="75">
        <v>160.52000000000001</v>
      </c>
      <c r="H38" s="75">
        <v>173.71</v>
      </c>
      <c r="I38" s="75">
        <v>263.14</v>
      </c>
      <c r="J38" s="75">
        <v>235.17</v>
      </c>
      <c r="K38" s="75">
        <v>173.05</v>
      </c>
      <c r="L38" s="75">
        <v>147.81</v>
      </c>
      <c r="M38" s="75">
        <v>122.34</v>
      </c>
      <c r="N38" s="75">
        <v>111.29</v>
      </c>
      <c r="O38" s="75">
        <v>109.85</v>
      </c>
      <c r="P38" s="75">
        <v>104.45</v>
      </c>
      <c r="Q38" s="75">
        <v>100</v>
      </c>
      <c r="R38" s="75">
        <v>95.8</v>
      </c>
      <c r="S38" s="75">
        <v>88.1</v>
      </c>
      <c r="T38" s="75">
        <v>85.76</v>
      </c>
      <c r="U38" s="75">
        <v>74.7</v>
      </c>
      <c r="V38" s="75">
        <v>75.05</v>
      </c>
      <c r="W38" s="75">
        <v>71.88</v>
      </c>
      <c r="X38" s="75">
        <v>67.44</v>
      </c>
      <c r="Y38" s="75">
        <v>60.93</v>
      </c>
      <c r="Z38" s="75">
        <v>55.87</v>
      </c>
    </row>
    <row r="39" spans="1:26" ht="15" customHeight="1" x14ac:dyDescent="0.2">
      <c r="A39" s="43" t="s">
        <v>1917</v>
      </c>
      <c r="B39" s="76">
        <v>104.31</v>
      </c>
      <c r="C39" s="76">
        <v>99.26</v>
      </c>
      <c r="D39" s="76">
        <v>92.92</v>
      </c>
      <c r="E39" s="76">
        <v>94.52</v>
      </c>
      <c r="F39" s="76">
        <v>97.23</v>
      </c>
      <c r="G39" s="75">
        <v>105.27</v>
      </c>
      <c r="H39" s="75">
        <v>117.04</v>
      </c>
      <c r="I39" s="75">
        <v>133.21</v>
      </c>
      <c r="J39" s="75">
        <v>131.61000000000001</v>
      </c>
      <c r="K39" s="75">
        <v>120.05</v>
      </c>
      <c r="L39" s="75">
        <v>118.52</v>
      </c>
      <c r="M39" s="75">
        <v>119.46</v>
      </c>
      <c r="N39" s="75">
        <v>113.98</v>
      </c>
      <c r="O39" s="75">
        <v>108.9</v>
      </c>
      <c r="P39" s="75">
        <v>101.1</v>
      </c>
      <c r="Q39" s="75">
        <v>100</v>
      </c>
      <c r="R39" s="75">
        <v>99</v>
      </c>
      <c r="S39" s="75">
        <v>102.36</v>
      </c>
      <c r="T39" s="75">
        <v>105.15</v>
      </c>
      <c r="U39" s="75">
        <v>106.17</v>
      </c>
      <c r="V39" s="75">
        <v>106</v>
      </c>
      <c r="W39" s="75">
        <v>109.51</v>
      </c>
      <c r="X39" s="75">
        <v>115.66</v>
      </c>
      <c r="Y39" s="75">
        <v>115.01</v>
      </c>
      <c r="Z39" s="75">
        <v>116.89</v>
      </c>
    </row>
    <row r="40" spans="1:26" ht="15" customHeight="1" x14ac:dyDescent="0.2">
      <c r="A40" s="43" t="s">
        <v>1918</v>
      </c>
      <c r="B40" s="41" t="s">
        <v>1893</v>
      </c>
      <c r="C40" s="41" t="s">
        <v>1893</v>
      </c>
      <c r="D40" s="76">
        <v>92.82</v>
      </c>
      <c r="E40" s="76">
        <v>122.04</v>
      </c>
      <c r="F40" s="61">
        <v>125.5</v>
      </c>
      <c r="G40" s="75">
        <v>106.5</v>
      </c>
      <c r="H40" s="75">
        <v>112.72</v>
      </c>
      <c r="I40" s="75">
        <v>129.15</v>
      </c>
      <c r="J40" s="75">
        <v>136.34</v>
      </c>
      <c r="K40" s="75">
        <v>117.14</v>
      </c>
      <c r="L40" s="75">
        <v>109.34</v>
      </c>
      <c r="M40" s="75">
        <v>106.62</v>
      </c>
      <c r="N40" s="75">
        <v>100.94</v>
      </c>
      <c r="O40" s="75">
        <v>100.76</v>
      </c>
      <c r="P40" s="75">
        <v>99.84</v>
      </c>
      <c r="Q40" s="75">
        <v>100</v>
      </c>
      <c r="R40" s="75">
        <v>103.9</v>
      </c>
      <c r="S40" s="75">
        <v>105.22</v>
      </c>
      <c r="T40" s="75">
        <v>103.81</v>
      </c>
      <c r="U40" s="75">
        <v>107.54</v>
      </c>
      <c r="V40" s="75">
        <v>113.1</v>
      </c>
      <c r="W40" s="75">
        <v>112.52</v>
      </c>
      <c r="X40" s="75">
        <v>116.34</v>
      </c>
      <c r="Y40" s="75">
        <v>106.73</v>
      </c>
      <c r="Z40" s="75">
        <v>103.03</v>
      </c>
    </row>
    <row r="41" spans="1:26" ht="15" customHeight="1" x14ac:dyDescent="0.2">
      <c r="A41" s="43" t="s">
        <v>1919</v>
      </c>
      <c r="B41" s="76">
        <v>99.07</v>
      </c>
      <c r="C41" s="76">
        <v>93.65</v>
      </c>
      <c r="D41" s="76">
        <v>95.11</v>
      </c>
      <c r="E41" s="76">
        <v>96.54</v>
      </c>
      <c r="F41" s="76">
        <v>99.41</v>
      </c>
      <c r="G41" s="75">
        <v>104.55</v>
      </c>
      <c r="H41" s="75">
        <v>107.81</v>
      </c>
      <c r="I41" s="75">
        <v>108.31</v>
      </c>
      <c r="J41" s="75">
        <v>103.2</v>
      </c>
      <c r="K41" s="75">
        <v>102.19</v>
      </c>
      <c r="L41" s="75">
        <v>104.74</v>
      </c>
      <c r="M41" s="75">
        <v>103.89</v>
      </c>
      <c r="N41" s="75">
        <v>103.52</v>
      </c>
      <c r="O41" s="75">
        <v>102.95</v>
      </c>
      <c r="P41" s="75">
        <v>101.86</v>
      </c>
      <c r="Q41" s="75">
        <v>100</v>
      </c>
      <c r="R41" s="75">
        <v>100.07</v>
      </c>
      <c r="S41" s="75">
        <v>99.47</v>
      </c>
      <c r="T41" s="75">
        <v>97.17</v>
      </c>
      <c r="U41" s="75">
        <v>94.21</v>
      </c>
      <c r="V41" s="75">
        <v>94.63</v>
      </c>
      <c r="W41" s="75">
        <v>95.51</v>
      </c>
      <c r="X41" s="75">
        <v>92.69</v>
      </c>
      <c r="Y41" s="75">
        <v>81.099999999999994</v>
      </c>
      <c r="Z41" s="75">
        <v>77.209999999999994</v>
      </c>
    </row>
    <row r="42" spans="1:26" ht="15" customHeight="1" x14ac:dyDescent="0.2">
      <c r="A42" s="43" t="s">
        <v>1920</v>
      </c>
      <c r="B42" s="76">
        <v>62.48</v>
      </c>
      <c r="C42" s="76">
        <v>62.97</v>
      </c>
      <c r="D42" s="76">
        <v>63.14</v>
      </c>
      <c r="E42" s="76">
        <v>65.23</v>
      </c>
      <c r="F42" s="61">
        <v>70.099999999999994</v>
      </c>
      <c r="G42" s="75">
        <v>74.400000000000006</v>
      </c>
      <c r="H42" s="75">
        <v>79.459999999999994</v>
      </c>
      <c r="I42" s="75">
        <v>84.33</v>
      </c>
      <c r="J42" s="75">
        <v>81.22</v>
      </c>
      <c r="K42" s="75">
        <v>81.569999999999993</v>
      </c>
      <c r="L42" s="75">
        <v>85.4</v>
      </c>
      <c r="M42" s="75">
        <v>84.42</v>
      </c>
      <c r="N42" s="75">
        <v>82.61</v>
      </c>
      <c r="O42" s="75">
        <v>85.32</v>
      </c>
      <c r="P42" s="75">
        <v>91.07</v>
      </c>
      <c r="Q42" s="75">
        <v>100</v>
      </c>
      <c r="R42" s="75">
        <v>104.1</v>
      </c>
      <c r="S42" s="75">
        <v>108.35</v>
      </c>
      <c r="T42" s="75">
        <v>104.2</v>
      </c>
      <c r="U42" s="75">
        <v>103.81</v>
      </c>
      <c r="V42" s="75">
        <v>107.66</v>
      </c>
      <c r="W42" s="75">
        <v>112.12</v>
      </c>
      <c r="X42" s="75">
        <v>109.64</v>
      </c>
      <c r="Y42" s="75">
        <v>98.42</v>
      </c>
      <c r="Z42" s="75">
        <v>95.35</v>
      </c>
    </row>
    <row r="43" spans="1:26" ht="15" customHeight="1" x14ac:dyDescent="0.2"/>
    <row r="44" spans="1:26" ht="15" customHeight="1" x14ac:dyDescent="0.2">
      <c r="A44" s="43" t="s">
        <v>1921</v>
      </c>
    </row>
    <row r="45" spans="1:26" ht="15" customHeight="1" x14ac:dyDescent="0.2">
      <c r="A45" s="43" t="s">
        <v>1893</v>
      </c>
      <c r="B45" t="s">
        <v>1922</v>
      </c>
    </row>
    <row r="46" spans="1:26" ht="15" customHeight="1" x14ac:dyDescent="0.2">
      <c r="L46" s="90" t="s">
        <v>1923</v>
      </c>
      <c r="M46" s="90"/>
      <c r="N46" s="90"/>
      <c r="O46" s="90"/>
      <c r="P46" s="90"/>
      <c r="Q46" s="90"/>
      <c r="R46" s="90"/>
      <c r="S46" s="90"/>
      <c r="T46" s="90"/>
    </row>
    <row r="47" spans="1:26" ht="15" customHeight="1" x14ac:dyDescent="0.2">
      <c r="L47" s="90"/>
      <c r="M47" s="90"/>
      <c r="N47" s="90"/>
      <c r="O47" s="90"/>
      <c r="P47" s="90"/>
      <c r="Q47" s="90"/>
      <c r="R47" s="90"/>
      <c r="S47" s="90"/>
      <c r="T47" s="90"/>
    </row>
    <row r="48" spans="1:26" ht="15" customHeight="1" x14ac:dyDescent="0.2">
      <c r="L48" s="90"/>
      <c r="M48" s="90"/>
      <c r="N48" s="90"/>
      <c r="O48" s="90"/>
      <c r="P48" s="90"/>
      <c r="Q48" s="90"/>
      <c r="R48" s="90"/>
      <c r="S48" s="90"/>
      <c r="T48" s="90"/>
    </row>
    <row r="49" spans="12:20" ht="15" customHeight="1" x14ac:dyDescent="0.2">
      <c r="L49" s="90"/>
      <c r="M49" s="90"/>
      <c r="N49" s="90"/>
      <c r="O49" s="90"/>
      <c r="P49" s="90"/>
      <c r="Q49" s="90"/>
      <c r="R49" s="90"/>
      <c r="S49" s="90"/>
      <c r="T49" s="90"/>
    </row>
    <row r="50" spans="12:20" ht="15" customHeight="1" x14ac:dyDescent="0.2">
      <c r="L50" s="90"/>
      <c r="M50" s="90"/>
      <c r="N50" s="90"/>
      <c r="O50" s="90"/>
      <c r="P50" s="90"/>
      <c r="Q50" s="90"/>
      <c r="R50" s="90"/>
      <c r="S50" s="90"/>
      <c r="T50" s="90"/>
    </row>
    <row r="51" spans="12:20" ht="15" customHeight="1" x14ac:dyDescent="0.2">
      <c r="L51" s="90"/>
      <c r="M51" s="90"/>
      <c r="N51" s="90"/>
      <c r="O51" s="90"/>
      <c r="P51" s="90"/>
      <c r="Q51" s="90"/>
      <c r="R51" s="90"/>
      <c r="S51" s="90"/>
      <c r="T51" s="90"/>
    </row>
    <row r="52" spans="12:20" ht="15" customHeight="1" x14ac:dyDescent="0.2">
      <c r="L52" s="90"/>
      <c r="M52" s="90"/>
      <c r="N52" s="90"/>
      <c r="O52" s="90"/>
      <c r="P52" s="90"/>
      <c r="Q52" s="90"/>
      <c r="R52" s="90"/>
      <c r="S52" s="90"/>
      <c r="T52" s="90"/>
    </row>
    <row r="53" spans="12:20" ht="15" customHeight="1" x14ac:dyDescent="0.2">
      <c r="L53" s="90"/>
      <c r="M53" s="90"/>
      <c r="N53" s="90"/>
      <c r="O53" s="90"/>
      <c r="P53" s="90"/>
      <c r="Q53" s="90"/>
      <c r="R53" s="90"/>
      <c r="S53" s="90"/>
      <c r="T53" s="90"/>
    </row>
  </sheetData>
  <mergeCells count="1">
    <mergeCell ref="L46:T5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7"/>
  <sheetViews>
    <sheetView zoomScaleNormal="100" workbookViewId="0">
      <pane xSplit="1" ySplit="6" topLeftCell="B19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6640625" defaultRowHeight="15" x14ac:dyDescent="0.2"/>
  <cols>
    <col min="1" max="1" width="7" customWidth="1"/>
    <col min="2" max="28" width="5.1640625" customWidth="1"/>
    <col min="29" max="35" width="9.5" customWidth="1"/>
  </cols>
  <sheetData>
    <row r="1" spans="1:35" ht="15.75" customHeight="1" x14ac:dyDescent="0.2">
      <c r="A1" s="3" t="s">
        <v>380</v>
      </c>
    </row>
    <row r="2" spans="1:35" ht="15" customHeight="1" x14ac:dyDescent="0.2">
      <c r="A2" s="4" t="s">
        <v>381</v>
      </c>
    </row>
    <row r="3" spans="1:35" ht="15" customHeight="1" x14ac:dyDescent="0.2">
      <c r="A3" s="5" t="s">
        <v>382</v>
      </c>
    </row>
    <row r="4" spans="1:35" ht="15" customHeight="1" x14ac:dyDescent="0.2">
      <c r="A4" s="10" t="s">
        <v>383</v>
      </c>
    </row>
    <row r="6" spans="1:35" ht="15" customHeight="1" x14ac:dyDescent="0.2">
      <c r="A6" s="11" t="s">
        <v>384</v>
      </c>
      <c r="B6" s="11" t="s">
        <v>385</v>
      </c>
      <c r="C6" s="11" t="s">
        <v>386</v>
      </c>
      <c r="D6" s="11" t="s">
        <v>387</v>
      </c>
      <c r="E6" s="11" t="s">
        <v>388</v>
      </c>
      <c r="F6" s="11" t="s">
        <v>389</v>
      </c>
      <c r="G6" s="11" t="s">
        <v>390</v>
      </c>
      <c r="H6" s="11" t="s">
        <v>391</v>
      </c>
      <c r="I6" s="11" t="s">
        <v>392</v>
      </c>
      <c r="J6" s="11" t="s">
        <v>393</v>
      </c>
      <c r="K6" s="11" t="s">
        <v>394</v>
      </c>
      <c r="L6" s="11" t="s">
        <v>395</v>
      </c>
      <c r="M6" s="11" t="s">
        <v>396</v>
      </c>
      <c r="N6" s="11" t="s">
        <v>397</v>
      </c>
      <c r="O6" s="11" t="s">
        <v>398</v>
      </c>
      <c r="P6" s="11" t="s">
        <v>399</v>
      </c>
      <c r="Q6" s="11" t="s">
        <v>400</v>
      </c>
      <c r="R6" s="11" t="s">
        <v>401</v>
      </c>
      <c r="S6" s="11" t="s">
        <v>402</v>
      </c>
      <c r="T6" s="11" t="s">
        <v>403</v>
      </c>
      <c r="U6" s="11" t="s">
        <v>404</v>
      </c>
      <c r="V6" s="11" t="s">
        <v>405</v>
      </c>
      <c r="W6" s="11" t="s">
        <v>406</v>
      </c>
      <c r="X6" s="11" t="s">
        <v>407</v>
      </c>
      <c r="Y6" s="11" t="s">
        <v>408</v>
      </c>
      <c r="Z6" s="11" t="s">
        <v>409</v>
      </c>
      <c r="AA6" s="11" t="s">
        <v>410</v>
      </c>
      <c r="AB6" s="11" t="s">
        <v>411</v>
      </c>
      <c r="AC6" s="11" t="s">
        <v>412</v>
      </c>
      <c r="AD6" s="11" t="s">
        <v>413</v>
      </c>
      <c r="AE6" s="11" t="s">
        <v>414</v>
      </c>
      <c r="AF6" s="11" t="s">
        <v>415</v>
      </c>
      <c r="AG6" s="11" t="s">
        <v>416</v>
      </c>
      <c r="AH6" s="11" t="s">
        <v>417</v>
      </c>
      <c r="AI6" s="11" t="s">
        <v>122</v>
      </c>
    </row>
    <row r="7" spans="1:35" ht="15" customHeight="1" x14ac:dyDescent="0.2">
      <c r="A7" s="12">
        <v>1995</v>
      </c>
      <c r="B7" s="13">
        <v>7.8</v>
      </c>
      <c r="C7" s="13">
        <v>5.3</v>
      </c>
      <c r="D7" s="13">
        <v>3.4</v>
      </c>
      <c r="E7" s="13">
        <v>9.4</v>
      </c>
      <c r="F7" s="13">
        <v>7.6</v>
      </c>
      <c r="G7" s="13">
        <v>6.8</v>
      </c>
      <c r="H7" s="13">
        <v>4.5999999999999996</v>
      </c>
      <c r="I7" s="13">
        <v>6.4</v>
      </c>
      <c r="J7" s="13">
        <v>5.2</v>
      </c>
      <c r="K7" s="13">
        <v>9.3000000000000007</v>
      </c>
      <c r="L7" s="13">
        <v>4.8</v>
      </c>
      <c r="M7" s="13">
        <v>5.2</v>
      </c>
      <c r="N7" s="13">
        <v>5.9</v>
      </c>
      <c r="O7" s="13">
        <v>5</v>
      </c>
      <c r="P7" s="13">
        <v>5.9</v>
      </c>
      <c r="Q7" s="13">
        <v>5.2</v>
      </c>
      <c r="R7" s="13">
        <v>7</v>
      </c>
      <c r="S7" s="13">
        <v>6.6</v>
      </c>
      <c r="T7" s="13">
        <v>4.8</v>
      </c>
      <c r="U7" s="13">
        <v>6.4</v>
      </c>
      <c r="V7" s="13">
        <v>5.0999999999999996</v>
      </c>
      <c r="W7" s="13">
        <v>8.6</v>
      </c>
      <c r="X7" s="13">
        <v>6.5</v>
      </c>
      <c r="Y7" s="13">
        <v>6.7</v>
      </c>
      <c r="Z7" s="13">
        <v>4.3</v>
      </c>
      <c r="AA7" s="13">
        <v>5.7</v>
      </c>
      <c r="AB7" s="13">
        <v>5</v>
      </c>
      <c r="AC7" s="14">
        <f t="shared" ref="AC7:AC37" si="0">MIN(B7:AB7)</f>
        <v>3.4</v>
      </c>
      <c r="AD7" s="14">
        <f t="shared" ref="AD7:AD37" si="1">QUARTILE(B7:AB7,1)</f>
        <v>5.05</v>
      </c>
      <c r="AE7" s="14">
        <f t="shared" ref="AE7:AE37" si="2">MEDIAN(B7:AB7)</f>
        <v>5.9</v>
      </c>
      <c r="AF7" s="14">
        <f t="shared" ref="AF7:AF37" si="3">QUARTILE(B7:AB7,3)</f>
        <v>6.75</v>
      </c>
      <c r="AG7" s="14">
        <f t="shared" ref="AG7:AG37" si="4">MAX(B7:AB7)</f>
        <v>9.4</v>
      </c>
      <c r="AH7" s="13">
        <v>6.2</v>
      </c>
      <c r="AI7" s="15">
        <f t="shared" ref="AI7:AI37" si="5">N7</f>
        <v>5.9</v>
      </c>
    </row>
    <row r="8" spans="1:35" ht="15" customHeight="1" x14ac:dyDescent="0.2">
      <c r="A8" s="12">
        <v>1996</v>
      </c>
      <c r="B8" s="13">
        <v>8</v>
      </c>
      <c r="C8" s="13">
        <v>5.0999999999999996</v>
      </c>
      <c r="D8" s="13">
        <v>3.2</v>
      </c>
      <c r="E8" s="13">
        <v>9.6</v>
      </c>
      <c r="F8" s="13">
        <v>7.7</v>
      </c>
      <c r="G8" s="13">
        <v>6.3</v>
      </c>
      <c r="H8" s="13">
        <v>5</v>
      </c>
      <c r="I8" s="13">
        <v>6</v>
      </c>
      <c r="J8" s="13">
        <v>5.4</v>
      </c>
      <c r="K8" s="13">
        <v>9</v>
      </c>
      <c r="L8" s="13">
        <v>5.2</v>
      </c>
      <c r="M8" s="13">
        <v>5</v>
      </c>
      <c r="N8" s="13">
        <v>6.8</v>
      </c>
      <c r="O8" s="13">
        <v>4.5999999999999996</v>
      </c>
      <c r="P8" s="13">
        <v>6</v>
      </c>
      <c r="Q8" s="13">
        <v>5.2</v>
      </c>
      <c r="R8" s="13">
        <v>6.8</v>
      </c>
      <c r="S8" s="13">
        <v>6.4</v>
      </c>
      <c r="T8" s="13">
        <v>4.5999999999999996</v>
      </c>
      <c r="U8" s="13">
        <v>6.1</v>
      </c>
      <c r="V8" s="13">
        <v>5.0999999999999996</v>
      </c>
      <c r="W8" s="13">
        <v>8.9</v>
      </c>
      <c r="X8" s="13">
        <v>6.6</v>
      </c>
      <c r="Y8" s="13">
        <v>6.9</v>
      </c>
      <c r="Z8" s="13">
        <v>4.2</v>
      </c>
      <c r="AA8" s="13">
        <v>6.2</v>
      </c>
      <c r="AB8" s="13">
        <v>6.7</v>
      </c>
      <c r="AC8" s="14">
        <f t="shared" si="0"/>
        <v>3.2</v>
      </c>
      <c r="AD8" s="14">
        <f t="shared" si="1"/>
        <v>5.0999999999999996</v>
      </c>
      <c r="AE8" s="14">
        <f t="shared" si="2"/>
        <v>6.1</v>
      </c>
      <c r="AF8" s="14">
        <f t="shared" si="3"/>
        <v>6.8</v>
      </c>
      <c r="AG8" s="14">
        <f t="shared" si="4"/>
        <v>9.6</v>
      </c>
      <c r="AH8" s="13">
        <v>6</v>
      </c>
      <c r="AI8" s="15">
        <f t="shared" si="5"/>
        <v>6.8</v>
      </c>
    </row>
    <row r="9" spans="1:35" ht="15" customHeight="1" x14ac:dyDescent="0.2">
      <c r="A9" s="12">
        <v>1997</v>
      </c>
      <c r="B9" s="13">
        <v>7.8</v>
      </c>
      <c r="C9" s="13">
        <v>5.0999999999999996</v>
      </c>
      <c r="D9" s="13">
        <v>2.8</v>
      </c>
      <c r="E9" s="13">
        <v>9.1999999999999993</v>
      </c>
      <c r="F9" s="13">
        <v>7.4</v>
      </c>
      <c r="G9" s="13">
        <v>5.9</v>
      </c>
      <c r="H9" s="13">
        <v>4.7</v>
      </c>
      <c r="I9" s="13">
        <v>6</v>
      </c>
      <c r="J9" s="13">
        <v>5.7</v>
      </c>
      <c r="K9" s="13">
        <v>8.9</v>
      </c>
      <c r="L9" s="13">
        <v>5.4</v>
      </c>
      <c r="M9" s="13">
        <v>4.8</v>
      </c>
      <c r="N9" s="13">
        <v>7.4</v>
      </c>
      <c r="O9" s="13">
        <v>4.8</v>
      </c>
      <c r="P9" s="13">
        <v>6.1</v>
      </c>
      <c r="Q9" s="13">
        <v>5</v>
      </c>
      <c r="R9" s="13">
        <v>7.5</v>
      </c>
      <c r="S9" s="13">
        <v>6.4</v>
      </c>
      <c r="T9" s="13">
        <v>4.9000000000000004</v>
      </c>
      <c r="U9" s="13">
        <v>5.7</v>
      </c>
      <c r="V9" s="13">
        <v>4.9000000000000004</v>
      </c>
      <c r="W9" s="13">
        <v>9.1</v>
      </c>
      <c r="X9" s="13">
        <v>7.1</v>
      </c>
      <c r="Y9" s="13">
        <v>6.2</v>
      </c>
      <c r="Z9" s="13">
        <v>4</v>
      </c>
      <c r="AA9" s="13">
        <v>6.4</v>
      </c>
      <c r="AB9" s="13">
        <v>6.6</v>
      </c>
      <c r="AC9" s="14">
        <f t="shared" si="0"/>
        <v>2.8</v>
      </c>
      <c r="AD9" s="14">
        <f t="shared" si="1"/>
        <v>4.95</v>
      </c>
      <c r="AE9" s="14">
        <f t="shared" si="2"/>
        <v>6</v>
      </c>
      <c r="AF9" s="14">
        <f t="shared" si="3"/>
        <v>7.25</v>
      </c>
      <c r="AG9" s="14">
        <f t="shared" si="4"/>
        <v>9.1999999999999993</v>
      </c>
      <c r="AH9" s="13">
        <v>5.8</v>
      </c>
      <c r="AI9" s="15">
        <f t="shared" si="5"/>
        <v>7.4</v>
      </c>
    </row>
    <row r="10" spans="1:35" ht="15" customHeight="1" x14ac:dyDescent="0.2">
      <c r="A10" s="12">
        <v>1998</v>
      </c>
      <c r="B10" s="13">
        <v>7.9</v>
      </c>
      <c r="C10" s="13">
        <v>5</v>
      </c>
      <c r="D10" s="13">
        <v>4.4000000000000004</v>
      </c>
      <c r="E10" s="13">
        <v>8.9</v>
      </c>
      <c r="F10" s="13">
        <v>7.3</v>
      </c>
      <c r="G10" s="13">
        <v>5.6</v>
      </c>
      <c r="H10" s="13">
        <v>5.2</v>
      </c>
      <c r="I10" s="13">
        <v>6.9</v>
      </c>
      <c r="J10" s="13">
        <v>6.3</v>
      </c>
      <c r="K10" s="13">
        <v>9.1999999999999993</v>
      </c>
      <c r="L10" s="13">
        <v>5.7</v>
      </c>
      <c r="M10" s="13">
        <v>4.5999999999999996</v>
      </c>
      <c r="N10" s="13">
        <v>6.9</v>
      </c>
      <c r="O10" s="13">
        <v>4.8</v>
      </c>
      <c r="P10" s="13">
        <v>6.3</v>
      </c>
      <c r="Q10" s="13">
        <v>4.8</v>
      </c>
      <c r="R10" s="13">
        <v>8.3000000000000007</v>
      </c>
      <c r="S10" s="13">
        <v>6.7</v>
      </c>
      <c r="T10" s="13">
        <v>6.6</v>
      </c>
      <c r="U10" s="13">
        <v>5.5</v>
      </c>
      <c r="V10" s="13">
        <v>4.9000000000000004</v>
      </c>
      <c r="W10" s="13">
        <v>9.8000000000000007</v>
      </c>
      <c r="X10" s="13">
        <v>7.3</v>
      </c>
      <c r="Y10" s="13">
        <v>6.1</v>
      </c>
      <c r="Z10" s="13">
        <v>4.0999999999999996</v>
      </c>
      <c r="AA10" s="13">
        <v>6.3</v>
      </c>
      <c r="AB10" s="13">
        <v>6.5</v>
      </c>
      <c r="AC10" s="14">
        <f t="shared" si="0"/>
        <v>4.0999999999999996</v>
      </c>
      <c r="AD10" s="14">
        <f t="shared" si="1"/>
        <v>5.0999999999999996</v>
      </c>
      <c r="AE10" s="14">
        <f t="shared" si="2"/>
        <v>6.3</v>
      </c>
      <c r="AF10" s="14">
        <f t="shared" si="3"/>
        <v>7.1</v>
      </c>
      <c r="AG10" s="14">
        <f t="shared" si="4"/>
        <v>9.8000000000000007</v>
      </c>
      <c r="AH10" s="13">
        <v>5.7</v>
      </c>
      <c r="AI10" s="15">
        <f t="shared" si="5"/>
        <v>6.9</v>
      </c>
    </row>
    <row r="11" spans="1:35" ht="15" customHeight="1" x14ac:dyDescent="0.2">
      <c r="A11" s="12">
        <v>1999</v>
      </c>
      <c r="B11" s="13">
        <v>7.7</v>
      </c>
      <c r="C11" s="13">
        <v>5.2</v>
      </c>
      <c r="D11" s="13">
        <v>5.6</v>
      </c>
      <c r="E11" s="13">
        <v>8.5</v>
      </c>
      <c r="F11" s="13">
        <v>6.8</v>
      </c>
      <c r="G11" s="13">
        <v>5.4</v>
      </c>
      <c r="H11" s="13">
        <v>5.5</v>
      </c>
      <c r="I11" s="13">
        <v>5.6</v>
      </c>
      <c r="J11" s="13">
        <v>6.8</v>
      </c>
      <c r="K11" s="13">
        <v>9.6999999999999993</v>
      </c>
      <c r="L11" s="13">
        <v>6</v>
      </c>
      <c r="M11" s="13">
        <v>4.7</v>
      </c>
      <c r="N11" s="13">
        <v>5.5</v>
      </c>
      <c r="O11" s="13">
        <v>5</v>
      </c>
      <c r="P11" s="13">
        <v>6.8</v>
      </c>
      <c r="Q11" s="13">
        <v>4.7</v>
      </c>
      <c r="R11" s="13">
        <v>7.5</v>
      </c>
      <c r="S11" s="13">
        <v>6.4</v>
      </c>
      <c r="T11" s="13">
        <v>7.3</v>
      </c>
      <c r="U11" s="13">
        <v>5.3</v>
      </c>
      <c r="V11" s="13">
        <v>5.3</v>
      </c>
      <c r="W11" s="13">
        <v>9.5</v>
      </c>
      <c r="X11" s="13">
        <v>7.3</v>
      </c>
      <c r="Y11" s="13">
        <v>5.8</v>
      </c>
      <c r="Z11" s="13">
        <v>4.0999999999999996</v>
      </c>
      <c r="AA11" s="13">
        <v>6.9</v>
      </c>
      <c r="AB11" s="13">
        <v>5.9</v>
      </c>
      <c r="AC11" s="14">
        <f t="shared" si="0"/>
        <v>4.0999999999999996</v>
      </c>
      <c r="AD11" s="14">
        <f t="shared" si="1"/>
        <v>5.35</v>
      </c>
      <c r="AE11" s="14">
        <f t="shared" si="2"/>
        <v>5.9</v>
      </c>
      <c r="AF11" s="14">
        <f t="shared" si="3"/>
        <v>7.1</v>
      </c>
      <c r="AG11" s="14">
        <f t="shared" si="4"/>
        <v>9.6999999999999993</v>
      </c>
      <c r="AH11" s="13">
        <v>5.7</v>
      </c>
      <c r="AI11" s="15">
        <f t="shared" si="5"/>
        <v>5.5</v>
      </c>
    </row>
    <row r="12" spans="1:35" ht="15" customHeight="1" x14ac:dyDescent="0.2">
      <c r="A12" s="12">
        <v>2000</v>
      </c>
      <c r="B12" s="13">
        <v>7.4</v>
      </c>
      <c r="C12" s="13">
        <v>5.2</v>
      </c>
      <c r="D12" s="13">
        <v>5.0999999999999996</v>
      </c>
      <c r="E12" s="13">
        <v>8.1999999999999993</v>
      </c>
      <c r="F12" s="13">
        <v>6.1</v>
      </c>
      <c r="G12" s="13">
        <v>5.0999999999999996</v>
      </c>
      <c r="H12" s="13">
        <v>5.5</v>
      </c>
      <c r="I12" s="13">
        <v>5.9</v>
      </c>
      <c r="J12" s="13">
        <v>6.6</v>
      </c>
      <c r="K12" s="13">
        <v>10.1</v>
      </c>
      <c r="L12" s="13">
        <v>6.2</v>
      </c>
      <c r="M12" s="13">
        <v>4.8</v>
      </c>
      <c r="N12" s="13">
        <v>4.9000000000000004</v>
      </c>
      <c r="O12" s="13">
        <v>5.0999999999999996</v>
      </c>
      <c r="P12" s="13">
        <v>7.2</v>
      </c>
      <c r="Q12" s="13">
        <v>4.8</v>
      </c>
      <c r="R12" s="13">
        <v>6</v>
      </c>
      <c r="S12" s="13">
        <v>6.1</v>
      </c>
      <c r="T12" s="13">
        <v>7.2</v>
      </c>
      <c r="U12" s="13">
        <v>6</v>
      </c>
      <c r="V12" s="13">
        <v>5.3</v>
      </c>
      <c r="W12" s="13">
        <v>8.4</v>
      </c>
      <c r="X12" s="13">
        <v>7.6</v>
      </c>
      <c r="Y12" s="13">
        <v>5.8</v>
      </c>
      <c r="Z12" s="13">
        <v>4.0999999999999996</v>
      </c>
      <c r="AA12" s="13">
        <v>6.5</v>
      </c>
      <c r="AB12" s="13">
        <v>6.1</v>
      </c>
      <c r="AC12" s="14">
        <f t="shared" si="0"/>
        <v>4.0999999999999996</v>
      </c>
      <c r="AD12" s="14">
        <f t="shared" si="1"/>
        <v>5.15</v>
      </c>
      <c r="AE12" s="14">
        <f t="shared" si="2"/>
        <v>6</v>
      </c>
      <c r="AF12" s="14">
        <f t="shared" si="3"/>
        <v>6.9</v>
      </c>
      <c r="AG12" s="14">
        <f t="shared" si="4"/>
        <v>10.1</v>
      </c>
      <c r="AH12" s="13">
        <v>5.7</v>
      </c>
      <c r="AI12" s="15">
        <f t="shared" si="5"/>
        <v>4.9000000000000004</v>
      </c>
    </row>
    <row r="13" spans="1:35" ht="15" customHeight="1" x14ac:dyDescent="0.2">
      <c r="A13" s="12">
        <v>2001</v>
      </c>
      <c r="B13" s="13">
        <v>6.9</v>
      </c>
      <c r="C13" s="13">
        <v>5.0999999999999996</v>
      </c>
      <c r="D13" s="13">
        <v>5.3</v>
      </c>
      <c r="E13" s="13">
        <v>8.3000000000000007</v>
      </c>
      <c r="F13" s="13">
        <v>6</v>
      </c>
      <c r="G13" s="13">
        <v>4.7</v>
      </c>
      <c r="H13" s="13">
        <v>5.0999999999999996</v>
      </c>
      <c r="I13" s="13">
        <v>5.9</v>
      </c>
      <c r="J13" s="13">
        <v>6.7</v>
      </c>
      <c r="K13" s="13">
        <v>10.6</v>
      </c>
      <c r="L13" s="13">
        <v>5.9</v>
      </c>
      <c r="M13" s="13">
        <v>4.9000000000000004</v>
      </c>
      <c r="N13" s="13">
        <v>5.4</v>
      </c>
      <c r="O13" s="13">
        <v>5.4</v>
      </c>
      <c r="P13" s="13">
        <v>7.4</v>
      </c>
      <c r="Q13" s="13">
        <v>5.0999999999999996</v>
      </c>
      <c r="R13" s="13">
        <v>5.9</v>
      </c>
      <c r="S13" s="13">
        <v>6.2</v>
      </c>
      <c r="T13" s="13">
        <v>6.3</v>
      </c>
      <c r="U13" s="13">
        <v>6.4</v>
      </c>
      <c r="V13" s="13">
        <v>5.5</v>
      </c>
      <c r="W13" s="13">
        <v>8.3000000000000007</v>
      </c>
      <c r="X13" s="13">
        <v>7.7</v>
      </c>
      <c r="Y13" s="13">
        <v>6.3</v>
      </c>
      <c r="Z13" s="13">
        <v>4.4000000000000004</v>
      </c>
      <c r="AA13" s="13">
        <v>6.1</v>
      </c>
      <c r="AB13" s="13">
        <v>6</v>
      </c>
      <c r="AC13" s="14">
        <f t="shared" si="0"/>
        <v>4.4000000000000004</v>
      </c>
      <c r="AD13" s="14">
        <f t="shared" si="1"/>
        <v>5.35</v>
      </c>
      <c r="AE13" s="14">
        <f t="shared" si="2"/>
        <v>6</v>
      </c>
      <c r="AF13" s="14">
        <f t="shared" si="3"/>
        <v>6.5500000000000007</v>
      </c>
      <c r="AG13" s="14">
        <f t="shared" si="4"/>
        <v>10.6</v>
      </c>
      <c r="AH13" s="13">
        <v>5.7</v>
      </c>
      <c r="AI13" s="15">
        <f t="shared" si="5"/>
        <v>5.4</v>
      </c>
    </row>
    <row r="14" spans="1:35" ht="15" customHeight="1" x14ac:dyDescent="0.2">
      <c r="A14" s="12">
        <v>2002</v>
      </c>
      <c r="B14" s="13">
        <v>6.8</v>
      </c>
      <c r="C14" s="13">
        <v>4.9000000000000004</v>
      </c>
      <c r="D14" s="13">
        <v>5</v>
      </c>
      <c r="E14" s="13">
        <v>8.9</v>
      </c>
      <c r="F14" s="13">
        <v>6.3</v>
      </c>
      <c r="G14" s="13">
        <v>4.4000000000000004</v>
      </c>
      <c r="H14" s="13">
        <v>5.2</v>
      </c>
      <c r="I14" s="13">
        <v>6.3</v>
      </c>
      <c r="J14" s="13">
        <v>6.6</v>
      </c>
      <c r="K14" s="13">
        <v>11</v>
      </c>
      <c r="L14" s="13">
        <v>5.6</v>
      </c>
      <c r="M14" s="13">
        <v>5</v>
      </c>
      <c r="N14" s="13">
        <v>5.4</v>
      </c>
      <c r="O14" s="13">
        <v>5.8</v>
      </c>
      <c r="P14" s="13">
        <v>7.2</v>
      </c>
      <c r="Q14" s="13">
        <v>5.3</v>
      </c>
      <c r="R14" s="13">
        <v>6.3</v>
      </c>
      <c r="S14" s="13">
        <v>6.4</v>
      </c>
      <c r="T14" s="13">
        <v>6.5</v>
      </c>
      <c r="U14" s="13">
        <v>7.7</v>
      </c>
      <c r="V14" s="13">
        <v>5.5</v>
      </c>
      <c r="W14" s="13">
        <v>7.7</v>
      </c>
      <c r="X14" s="13">
        <v>7.6</v>
      </c>
      <c r="Y14" s="13">
        <v>6.8</v>
      </c>
      <c r="Z14" s="13">
        <v>4.5</v>
      </c>
      <c r="AA14" s="13">
        <v>5.9</v>
      </c>
      <c r="AB14" s="13">
        <v>6.7</v>
      </c>
      <c r="AC14" s="14">
        <f t="shared" si="0"/>
        <v>4.4000000000000004</v>
      </c>
      <c r="AD14" s="14">
        <f t="shared" si="1"/>
        <v>5.35</v>
      </c>
      <c r="AE14" s="14">
        <f t="shared" si="2"/>
        <v>6.3</v>
      </c>
      <c r="AF14" s="14">
        <f t="shared" si="3"/>
        <v>6.8</v>
      </c>
      <c r="AG14" s="14">
        <f t="shared" si="4"/>
        <v>11</v>
      </c>
      <c r="AH14" s="13">
        <v>5.7</v>
      </c>
      <c r="AI14" s="15">
        <f t="shared" si="5"/>
        <v>5.4</v>
      </c>
    </row>
    <row r="15" spans="1:35" ht="15" customHeight="1" x14ac:dyDescent="0.2">
      <c r="A15" s="12">
        <v>2003</v>
      </c>
      <c r="B15" s="13">
        <v>7.1</v>
      </c>
      <c r="C15" s="13">
        <v>4.9000000000000004</v>
      </c>
      <c r="D15" s="13">
        <v>4.9000000000000004</v>
      </c>
      <c r="E15" s="13">
        <v>9.5</v>
      </c>
      <c r="F15" s="13">
        <v>6.5</v>
      </c>
      <c r="G15" s="13">
        <v>4.2</v>
      </c>
      <c r="H15" s="13">
        <v>5.4</v>
      </c>
      <c r="I15" s="13">
        <v>6.6</v>
      </c>
      <c r="J15" s="13">
        <v>8.4</v>
      </c>
      <c r="K15" s="13">
        <v>11.2</v>
      </c>
      <c r="L15" s="13">
        <v>5.8</v>
      </c>
      <c r="M15" s="13">
        <v>5.0999999999999996</v>
      </c>
      <c r="N15" s="13">
        <v>6.5</v>
      </c>
      <c r="O15" s="13">
        <v>5.4</v>
      </c>
      <c r="P15" s="13">
        <v>7.7</v>
      </c>
      <c r="Q15" s="13">
        <v>5.5</v>
      </c>
      <c r="R15" s="13">
        <v>6.9</v>
      </c>
      <c r="S15" s="13">
        <v>6.3</v>
      </c>
      <c r="T15" s="13">
        <v>6.5</v>
      </c>
      <c r="U15" s="13">
        <v>8.1</v>
      </c>
      <c r="V15" s="13">
        <v>5.4</v>
      </c>
      <c r="W15" s="13">
        <v>7.1</v>
      </c>
      <c r="X15" s="13">
        <v>7.2</v>
      </c>
      <c r="Y15" s="13">
        <v>7.1</v>
      </c>
      <c r="Z15" s="13">
        <v>4.5999999999999996</v>
      </c>
      <c r="AA15" s="13">
        <v>6.1</v>
      </c>
      <c r="AB15" s="13">
        <v>6.4</v>
      </c>
      <c r="AC15" s="14">
        <f t="shared" si="0"/>
        <v>4.2</v>
      </c>
      <c r="AD15" s="14">
        <f t="shared" si="1"/>
        <v>5.4</v>
      </c>
      <c r="AE15" s="14">
        <f t="shared" si="2"/>
        <v>6.5</v>
      </c>
      <c r="AF15" s="14">
        <f t="shared" si="3"/>
        <v>7.1</v>
      </c>
      <c r="AG15" s="14">
        <f t="shared" si="4"/>
        <v>11.2</v>
      </c>
      <c r="AH15" s="13">
        <v>5.8</v>
      </c>
      <c r="AI15" s="15">
        <f t="shared" si="5"/>
        <v>6.5</v>
      </c>
    </row>
    <row r="16" spans="1:35" ht="15" customHeight="1" x14ac:dyDescent="0.2">
      <c r="A16" s="12">
        <v>2004</v>
      </c>
      <c r="B16" s="13">
        <v>7</v>
      </c>
      <c r="C16" s="13">
        <v>5</v>
      </c>
      <c r="D16" s="13">
        <v>5</v>
      </c>
      <c r="E16" s="13">
        <v>9.8000000000000007</v>
      </c>
      <c r="F16" s="13">
        <v>6.4</v>
      </c>
      <c r="G16" s="13">
        <v>3.9</v>
      </c>
      <c r="H16" s="13">
        <v>5.4</v>
      </c>
      <c r="I16" s="13">
        <v>7</v>
      </c>
      <c r="J16" s="13">
        <v>8.6999999999999993</v>
      </c>
      <c r="K16" s="13">
        <v>11.4</v>
      </c>
      <c r="L16" s="13">
        <v>6</v>
      </c>
      <c r="M16" s="13">
        <v>5.2</v>
      </c>
      <c r="N16" s="13">
        <v>6.7</v>
      </c>
      <c r="O16" s="13">
        <v>5.3</v>
      </c>
      <c r="P16" s="13">
        <v>8.6999999999999993</v>
      </c>
      <c r="Q16" s="13">
        <v>5.7</v>
      </c>
      <c r="R16" s="13">
        <v>7.2</v>
      </c>
      <c r="S16" s="13">
        <v>6.2</v>
      </c>
      <c r="T16" s="13">
        <v>6.8</v>
      </c>
      <c r="U16" s="13">
        <v>7.9</v>
      </c>
      <c r="V16" s="13">
        <v>5.3</v>
      </c>
      <c r="W16" s="13">
        <v>7.5</v>
      </c>
      <c r="X16" s="13">
        <v>7.1</v>
      </c>
      <c r="Y16" s="13">
        <v>7.1</v>
      </c>
      <c r="Z16" s="13">
        <v>4.9000000000000004</v>
      </c>
      <c r="AA16" s="13">
        <v>6</v>
      </c>
      <c r="AB16" s="13">
        <v>6.6</v>
      </c>
      <c r="AC16" s="14">
        <f t="shared" si="0"/>
        <v>3.9</v>
      </c>
      <c r="AD16" s="14">
        <f t="shared" si="1"/>
        <v>5.35</v>
      </c>
      <c r="AE16" s="14">
        <f t="shared" si="2"/>
        <v>6.6</v>
      </c>
      <c r="AF16" s="14">
        <f t="shared" si="3"/>
        <v>7.15</v>
      </c>
      <c r="AG16" s="14">
        <f t="shared" si="4"/>
        <v>11.4</v>
      </c>
      <c r="AH16" s="13">
        <v>5.9</v>
      </c>
      <c r="AI16" s="15">
        <f t="shared" si="5"/>
        <v>6.7</v>
      </c>
    </row>
    <row r="17" spans="1:35" ht="15" customHeight="1" x14ac:dyDescent="0.2">
      <c r="A17" s="12">
        <v>2005</v>
      </c>
      <c r="B17" s="13">
        <v>6.8</v>
      </c>
      <c r="C17" s="13">
        <v>4.9000000000000004</v>
      </c>
      <c r="D17" s="13">
        <v>6.1</v>
      </c>
      <c r="E17" s="13">
        <v>10.4</v>
      </c>
      <c r="F17" s="13">
        <v>6.7</v>
      </c>
      <c r="G17" s="13">
        <v>3.8</v>
      </c>
      <c r="H17" s="13">
        <v>5.4</v>
      </c>
      <c r="I17" s="13">
        <v>8.5</v>
      </c>
      <c r="J17" s="13">
        <v>6.4</v>
      </c>
      <c r="K17" s="13">
        <v>12.1</v>
      </c>
      <c r="L17" s="13">
        <v>6.4</v>
      </c>
      <c r="M17" s="13">
        <v>5.4</v>
      </c>
      <c r="N17" s="13">
        <v>7.2</v>
      </c>
      <c r="O17" s="13">
        <v>5.8</v>
      </c>
      <c r="P17" s="13">
        <v>9.8000000000000007</v>
      </c>
      <c r="Q17" s="13">
        <v>5.9</v>
      </c>
      <c r="R17" s="13">
        <v>7.8</v>
      </c>
      <c r="S17" s="13">
        <v>5.7</v>
      </c>
      <c r="T17" s="13">
        <v>7.1</v>
      </c>
      <c r="U17" s="13">
        <v>7.4</v>
      </c>
      <c r="V17" s="13">
        <v>5.4</v>
      </c>
      <c r="W17" s="13">
        <v>7.7</v>
      </c>
      <c r="X17" s="13">
        <v>6.9</v>
      </c>
      <c r="Y17" s="13">
        <v>7.9</v>
      </c>
      <c r="Z17" s="13">
        <v>4.8</v>
      </c>
      <c r="AA17" s="13">
        <v>6.4</v>
      </c>
      <c r="AB17" s="13">
        <v>6.9</v>
      </c>
      <c r="AC17" s="14">
        <f t="shared" si="0"/>
        <v>3.8</v>
      </c>
      <c r="AD17" s="14">
        <f t="shared" si="1"/>
        <v>5.75</v>
      </c>
      <c r="AE17" s="14">
        <f t="shared" si="2"/>
        <v>6.7</v>
      </c>
      <c r="AF17" s="14">
        <f t="shared" si="3"/>
        <v>7.5500000000000007</v>
      </c>
      <c r="AG17" s="14">
        <f t="shared" si="4"/>
        <v>12.1</v>
      </c>
      <c r="AH17" s="13">
        <v>6</v>
      </c>
      <c r="AI17" s="15">
        <f t="shared" si="5"/>
        <v>7.2</v>
      </c>
    </row>
    <row r="18" spans="1:35" ht="15" customHeight="1" x14ac:dyDescent="0.2">
      <c r="A18" s="12">
        <v>2006</v>
      </c>
      <c r="B18" s="13">
        <v>6.6</v>
      </c>
      <c r="C18" s="13">
        <v>5.3</v>
      </c>
      <c r="D18" s="13">
        <v>7</v>
      </c>
      <c r="E18" s="13">
        <v>11.1</v>
      </c>
      <c r="F18" s="13">
        <v>6.3</v>
      </c>
      <c r="G18" s="13">
        <v>3.7</v>
      </c>
      <c r="H18" s="13">
        <v>5.8</v>
      </c>
      <c r="I18" s="13">
        <v>9.8000000000000007</v>
      </c>
      <c r="J18" s="13">
        <v>9.4</v>
      </c>
      <c r="K18" s="13">
        <v>12.4</v>
      </c>
      <c r="L18" s="13">
        <v>6.6</v>
      </c>
      <c r="M18" s="13">
        <v>5.6</v>
      </c>
      <c r="N18" s="13">
        <v>7.4</v>
      </c>
      <c r="O18" s="13">
        <v>5.3</v>
      </c>
      <c r="P18" s="13">
        <v>10.7</v>
      </c>
      <c r="Q18" s="13">
        <v>5.9</v>
      </c>
      <c r="R18" s="13">
        <v>9.5</v>
      </c>
      <c r="S18" s="13">
        <v>5.5</v>
      </c>
      <c r="T18" s="13">
        <v>9</v>
      </c>
      <c r="U18" s="13">
        <v>6.3</v>
      </c>
      <c r="V18" s="13">
        <v>5.4</v>
      </c>
      <c r="W18" s="13">
        <v>8</v>
      </c>
      <c r="X18" s="13">
        <v>6.7</v>
      </c>
      <c r="Y18" s="13">
        <v>8.9</v>
      </c>
      <c r="Z18" s="13">
        <v>5.2</v>
      </c>
      <c r="AA18" s="13">
        <v>7</v>
      </c>
      <c r="AB18" s="13">
        <v>7.7</v>
      </c>
      <c r="AC18" s="14">
        <f t="shared" si="0"/>
        <v>3.7</v>
      </c>
      <c r="AD18" s="14">
        <f t="shared" si="1"/>
        <v>5.6999999999999993</v>
      </c>
      <c r="AE18" s="14">
        <f t="shared" si="2"/>
        <v>6.7</v>
      </c>
      <c r="AF18" s="14">
        <f t="shared" si="3"/>
        <v>8.9499999999999993</v>
      </c>
      <c r="AG18" s="14">
        <f t="shared" si="4"/>
        <v>12.4</v>
      </c>
      <c r="AH18" s="13">
        <v>6.2</v>
      </c>
      <c r="AI18" s="15">
        <f t="shared" si="5"/>
        <v>7.4</v>
      </c>
    </row>
    <row r="19" spans="1:35" ht="15" customHeight="1" x14ac:dyDescent="0.2">
      <c r="A19" s="12">
        <v>2007</v>
      </c>
      <c r="B19" s="13">
        <v>6.7</v>
      </c>
      <c r="C19" s="13">
        <v>5.4</v>
      </c>
      <c r="D19" s="13">
        <v>7.9</v>
      </c>
      <c r="E19" s="13">
        <v>12</v>
      </c>
      <c r="F19" s="13">
        <v>6.4</v>
      </c>
      <c r="G19" s="13">
        <v>3.8</v>
      </c>
      <c r="H19" s="13">
        <v>5.8</v>
      </c>
      <c r="I19" s="13">
        <v>10.5</v>
      </c>
      <c r="J19" s="13">
        <v>7.8</v>
      </c>
      <c r="K19" s="13">
        <v>12</v>
      </c>
      <c r="L19" s="13">
        <v>6.7</v>
      </c>
      <c r="M19" s="13">
        <v>6</v>
      </c>
      <c r="N19" s="13">
        <v>7.5</v>
      </c>
      <c r="O19" s="13">
        <v>4.9000000000000004</v>
      </c>
      <c r="P19" s="13">
        <v>9.1999999999999993</v>
      </c>
      <c r="Q19" s="13">
        <v>5.9</v>
      </c>
      <c r="R19" s="13">
        <v>11.2</v>
      </c>
      <c r="S19" s="13">
        <v>5.7</v>
      </c>
      <c r="T19" s="13">
        <v>10.7</v>
      </c>
      <c r="U19" s="13">
        <v>4.7</v>
      </c>
      <c r="V19" s="13">
        <v>5.6</v>
      </c>
      <c r="W19" s="13">
        <v>8.1999999999999993</v>
      </c>
      <c r="X19" s="13">
        <v>6.8</v>
      </c>
      <c r="Y19" s="13">
        <v>10.7</v>
      </c>
      <c r="Z19" s="13">
        <v>5.5</v>
      </c>
      <c r="AA19" s="13">
        <v>7.9</v>
      </c>
      <c r="AB19" s="13">
        <v>7.9</v>
      </c>
      <c r="AC19" s="14">
        <f t="shared" si="0"/>
        <v>3.8</v>
      </c>
      <c r="AD19" s="14">
        <f t="shared" si="1"/>
        <v>5.75</v>
      </c>
      <c r="AE19" s="14">
        <f t="shared" si="2"/>
        <v>6.8</v>
      </c>
      <c r="AF19" s="14">
        <f t="shared" si="3"/>
        <v>8.6999999999999993</v>
      </c>
      <c r="AG19" s="14">
        <f t="shared" si="4"/>
        <v>12</v>
      </c>
      <c r="AH19" s="13">
        <v>6.3</v>
      </c>
      <c r="AI19" s="15">
        <f t="shared" si="5"/>
        <v>7.5</v>
      </c>
    </row>
    <row r="20" spans="1:35" ht="15" customHeight="1" x14ac:dyDescent="0.2">
      <c r="A20" s="12">
        <v>2008</v>
      </c>
      <c r="B20" s="13">
        <v>6.9</v>
      </c>
      <c r="C20" s="13">
        <v>5.7</v>
      </c>
      <c r="D20" s="13">
        <v>9</v>
      </c>
      <c r="E20" s="13">
        <v>12.3</v>
      </c>
      <c r="F20" s="13">
        <v>6.3</v>
      </c>
      <c r="G20" s="13">
        <v>3.8</v>
      </c>
      <c r="H20" s="13">
        <v>6.1</v>
      </c>
      <c r="I20" s="13">
        <v>9.6</v>
      </c>
      <c r="J20" s="13">
        <v>5.8</v>
      </c>
      <c r="K20" s="13">
        <v>11.6</v>
      </c>
      <c r="L20" s="13">
        <v>6.9</v>
      </c>
      <c r="M20" s="13">
        <v>6.3</v>
      </c>
      <c r="N20" s="13">
        <v>7.8</v>
      </c>
      <c r="O20" s="13">
        <v>4.9000000000000004</v>
      </c>
      <c r="P20" s="13">
        <v>6.6</v>
      </c>
      <c r="Q20" s="13">
        <v>6</v>
      </c>
      <c r="R20" s="13">
        <v>11.2</v>
      </c>
      <c r="S20" s="13">
        <v>5.4</v>
      </c>
      <c r="T20" s="13">
        <v>10.7</v>
      </c>
      <c r="U20" s="13">
        <v>4.7</v>
      </c>
      <c r="V20" s="13">
        <v>5.7</v>
      </c>
      <c r="W20" s="13">
        <v>8.1</v>
      </c>
      <c r="X20" s="13">
        <v>6.7</v>
      </c>
      <c r="Y20" s="13">
        <v>12.7</v>
      </c>
      <c r="Z20" s="13">
        <v>5.3</v>
      </c>
      <c r="AA20" s="13">
        <v>8.1999999999999993</v>
      </c>
      <c r="AB20" s="13">
        <v>9.6</v>
      </c>
      <c r="AC20" s="14">
        <f t="shared" si="0"/>
        <v>3.8</v>
      </c>
      <c r="AD20" s="14">
        <f t="shared" si="1"/>
        <v>5.75</v>
      </c>
      <c r="AE20" s="14">
        <f t="shared" si="2"/>
        <v>6.7</v>
      </c>
      <c r="AF20" s="14">
        <f t="shared" si="3"/>
        <v>9.3000000000000007</v>
      </c>
      <c r="AG20" s="14">
        <f t="shared" si="4"/>
        <v>12.7</v>
      </c>
      <c r="AH20" s="13">
        <v>6.4</v>
      </c>
      <c r="AI20" s="15">
        <f t="shared" si="5"/>
        <v>7.8</v>
      </c>
    </row>
    <row r="21" spans="1:35" ht="15" customHeight="1" x14ac:dyDescent="0.2">
      <c r="A21" s="12">
        <v>2009</v>
      </c>
      <c r="B21" s="13">
        <v>6.8</v>
      </c>
      <c r="C21" s="13">
        <v>5.6</v>
      </c>
      <c r="D21" s="13">
        <v>9.6</v>
      </c>
      <c r="E21" s="13">
        <v>9.6</v>
      </c>
      <c r="F21" s="13">
        <v>7</v>
      </c>
      <c r="G21" s="13">
        <v>4</v>
      </c>
      <c r="H21" s="13">
        <v>5.2</v>
      </c>
      <c r="I21" s="13">
        <v>7.1</v>
      </c>
      <c r="J21" s="13">
        <v>5.4</v>
      </c>
      <c r="K21" s="13">
        <v>10.9</v>
      </c>
      <c r="L21" s="13">
        <v>6.7</v>
      </c>
      <c r="M21" s="13">
        <v>6.2</v>
      </c>
      <c r="N21" s="13">
        <v>7.2</v>
      </c>
      <c r="O21" s="13">
        <v>4.8</v>
      </c>
      <c r="P21" s="13">
        <v>2.7</v>
      </c>
      <c r="Q21" s="13">
        <v>5.9</v>
      </c>
      <c r="R21" s="13">
        <v>6.6</v>
      </c>
      <c r="S21" s="13">
        <v>5.5</v>
      </c>
      <c r="T21" s="13">
        <v>8</v>
      </c>
      <c r="U21" s="13">
        <v>4.5</v>
      </c>
      <c r="V21" s="13">
        <v>5.9</v>
      </c>
      <c r="W21" s="13">
        <v>8.6999999999999993</v>
      </c>
      <c r="X21" s="13">
        <v>6.3</v>
      </c>
      <c r="Y21" s="13">
        <v>11.8</v>
      </c>
      <c r="Z21" s="13">
        <v>5.6</v>
      </c>
      <c r="AA21" s="13">
        <v>7.8</v>
      </c>
      <c r="AB21" s="13">
        <v>10</v>
      </c>
      <c r="AC21" s="14">
        <f t="shared" si="0"/>
        <v>2.7</v>
      </c>
      <c r="AD21" s="14">
        <f t="shared" si="1"/>
        <v>5.55</v>
      </c>
      <c r="AE21" s="14">
        <f t="shared" si="2"/>
        <v>6.6</v>
      </c>
      <c r="AF21" s="14">
        <f t="shared" si="3"/>
        <v>7.9</v>
      </c>
      <c r="AG21" s="14">
        <f t="shared" si="4"/>
        <v>11.8</v>
      </c>
      <c r="AH21" s="13">
        <v>6.2</v>
      </c>
      <c r="AI21" s="15">
        <f t="shared" si="5"/>
        <v>7.2</v>
      </c>
    </row>
    <row r="22" spans="1:35" ht="15" customHeight="1" x14ac:dyDescent="0.2">
      <c r="A22" s="12">
        <v>2010</v>
      </c>
      <c r="B22" s="13">
        <v>6.4</v>
      </c>
      <c r="C22" s="13">
        <v>5.4</v>
      </c>
      <c r="D22" s="13">
        <v>7.1</v>
      </c>
      <c r="E22" s="13">
        <v>8.3000000000000007</v>
      </c>
      <c r="F22" s="13">
        <v>7</v>
      </c>
      <c r="G22" s="13">
        <v>4</v>
      </c>
      <c r="H22" s="13">
        <v>4.5</v>
      </c>
      <c r="I22" s="13">
        <v>5.8</v>
      </c>
      <c r="J22" s="13">
        <v>4.4000000000000004</v>
      </c>
      <c r="K22" s="13">
        <v>9.1</v>
      </c>
      <c r="L22" s="13">
        <v>6.5</v>
      </c>
      <c r="M22" s="13">
        <v>6</v>
      </c>
      <c r="N22" s="13">
        <v>5.4</v>
      </c>
      <c r="O22" s="13">
        <v>4.0999999999999996</v>
      </c>
      <c r="P22" s="13">
        <v>1.5</v>
      </c>
      <c r="Q22" s="13">
        <v>5.5</v>
      </c>
      <c r="R22" s="13">
        <v>5.9</v>
      </c>
      <c r="S22" s="13">
        <v>5.2</v>
      </c>
      <c r="T22" s="13">
        <v>4.9000000000000004</v>
      </c>
      <c r="U22" s="13">
        <v>4.8</v>
      </c>
      <c r="V22" s="13">
        <v>5.2</v>
      </c>
      <c r="W22" s="13">
        <v>8.5</v>
      </c>
      <c r="X22" s="13">
        <v>5.9</v>
      </c>
      <c r="Y22" s="13">
        <v>8.9</v>
      </c>
      <c r="Z22" s="13">
        <v>5.5</v>
      </c>
      <c r="AA22" s="13">
        <v>6.3</v>
      </c>
      <c r="AB22" s="13">
        <v>9.1</v>
      </c>
      <c r="AC22" s="14">
        <f t="shared" si="0"/>
        <v>1.5</v>
      </c>
      <c r="AD22" s="14">
        <f t="shared" si="1"/>
        <v>5.0500000000000007</v>
      </c>
      <c r="AE22" s="14">
        <f t="shared" si="2"/>
        <v>5.8</v>
      </c>
      <c r="AF22" s="14">
        <f t="shared" si="3"/>
        <v>6.75</v>
      </c>
      <c r="AG22" s="14">
        <f t="shared" si="4"/>
        <v>9.1</v>
      </c>
      <c r="AH22" s="13">
        <v>5.7</v>
      </c>
      <c r="AI22" s="15">
        <f t="shared" si="5"/>
        <v>5.4</v>
      </c>
    </row>
    <row r="23" spans="1:35" ht="15" customHeight="1" x14ac:dyDescent="0.2">
      <c r="A23" s="12">
        <v>2011</v>
      </c>
      <c r="B23" s="13">
        <v>6.1</v>
      </c>
      <c r="C23" s="13">
        <v>5.6</v>
      </c>
      <c r="D23" s="13">
        <v>6.3</v>
      </c>
      <c r="E23" s="13">
        <v>7</v>
      </c>
      <c r="F23" s="13">
        <v>6.4</v>
      </c>
      <c r="G23" s="13">
        <v>4.0999999999999996</v>
      </c>
      <c r="H23" s="13">
        <v>4.7</v>
      </c>
      <c r="I23" s="13">
        <v>6.9</v>
      </c>
      <c r="J23" s="13">
        <v>3.3</v>
      </c>
      <c r="K23" s="13">
        <v>7.7</v>
      </c>
      <c r="L23" s="13">
        <v>6.5</v>
      </c>
      <c r="M23" s="13">
        <v>6</v>
      </c>
      <c r="N23" s="13">
        <v>5</v>
      </c>
      <c r="O23" s="13">
        <v>4</v>
      </c>
      <c r="P23" s="13">
        <v>1.3</v>
      </c>
      <c r="Q23" s="13">
        <v>5.5</v>
      </c>
      <c r="R23" s="13">
        <v>6.8</v>
      </c>
      <c r="S23" s="13">
        <v>5.0999999999999996</v>
      </c>
      <c r="T23" s="13">
        <v>5.8</v>
      </c>
      <c r="U23" s="13">
        <v>4.8</v>
      </c>
      <c r="V23" s="13">
        <v>5</v>
      </c>
      <c r="W23" s="13">
        <v>9.3000000000000007</v>
      </c>
      <c r="X23" s="13">
        <v>5.5</v>
      </c>
      <c r="Y23" s="13">
        <v>7.4</v>
      </c>
      <c r="Z23" s="13">
        <v>5.7</v>
      </c>
      <c r="AA23" s="13">
        <v>5.8</v>
      </c>
      <c r="AB23" s="13">
        <v>8.6</v>
      </c>
      <c r="AC23" s="14">
        <f t="shared" si="0"/>
        <v>1.3</v>
      </c>
      <c r="AD23" s="14">
        <f t="shared" si="1"/>
        <v>5</v>
      </c>
      <c r="AE23" s="14">
        <f t="shared" si="2"/>
        <v>5.8</v>
      </c>
      <c r="AF23" s="14">
        <f t="shared" si="3"/>
        <v>6.65</v>
      </c>
      <c r="AG23" s="14">
        <f t="shared" si="4"/>
        <v>9.3000000000000007</v>
      </c>
      <c r="AH23" s="13">
        <v>5.5</v>
      </c>
      <c r="AI23" s="15">
        <f t="shared" si="5"/>
        <v>5</v>
      </c>
    </row>
    <row r="24" spans="1:35" ht="15" customHeight="1" x14ac:dyDescent="0.2">
      <c r="A24" s="12">
        <v>2012</v>
      </c>
      <c r="B24" s="13">
        <v>6.2</v>
      </c>
      <c r="C24" s="13">
        <v>5.4</v>
      </c>
      <c r="D24" s="13">
        <v>5.8</v>
      </c>
      <c r="E24" s="13">
        <v>6</v>
      </c>
      <c r="F24" s="13">
        <v>5.8</v>
      </c>
      <c r="G24" s="13">
        <v>4.2</v>
      </c>
      <c r="H24" s="13">
        <v>4.5999999999999996</v>
      </c>
      <c r="I24" s="13">
        <v>7.3</v>
      </c>
      <c r="J24" s="13">
        <v>2.6</v>
      </c>
      <c r="K24" s="13">
        <v>6.8</v>
      </c>
      <c r="L24" s="13">
        <v>6.6</v>
      </c>
      <c r="M24" s="13">
        <v>5.9</v>
      </c>
      <c r="N24" s="13">
        <v>4.3</v>
      </c>
      <c r="O24" s="13">
        <v>3.9</v>
      </c>
      <c r="P24" s="13">
        <v>1.9</v>
      </c>
      <c r="Q24" s="13">
        <v>5.2</v>
      </c>
      <c r="R24" s="13">
        <v>6.2</v>
      </c>
      <c r="S24" s="13">
        <v>5.3</v>
      </c>
      <c r="T24" s="13">
        <v>6.3</v>
      </c>
      <c r="U24" s="13">
        <v>4.4000000000000004</v>
      </c>
      <c r="V24" s="13">
        <v>4.5999999999999996</v>
      </c>
      <c r="W24" s="13">
        <v>8.4</v>
      </c>
      <c r="X24" s="13">
        <v>4.9000000000000004</v>
      </c>
      <c r="Y24" s="13">
        <v>8.5</v>
      </c>
      <c r="Z24" s="13">
        <v>5.8</v>
      </c>
      <c r="AA24" s="13">
        <v>5.7</v>
      </c>
      <c r="AB24" s="13">
        <v>8.8000000000000007</v>
      </c>
      <c r="AC24" s="14">
        <f t="shared" si="0"/>
        <v>1.9</v>
      </c>
      <c r="AD24" s="14">
        <f t="shared" si="1"/>
        <v>4.5999999999999996</v>
      </c>
      <c r="AE24" s="14">
        <f t="shared" si="2"/>
        <v>5.8</v>
      </c>
      <c r="AF24" s="14">
        <f t="shared" si="3"/>
        <v>6.25</v>
      </c>
      <c r="AG24" s="14">
        <f t="shared" si="4"/>
        <v>8.8000000000000007</v>
      </c>
      <c r="AH24" s="13">
        <v>5.3</v>
      </c>
      <c r="AI24" s="15">
        <f t="shared" si="5"/>
        <v>4.3</v>
      </c>
    </row>
    <row r="25" spans="1:35" ht="15" customHeight="1" x14ac:dyDescent="0.2">
      <c r="A25" s="12">
        <v>2013</v>
      </c>
      <c r="B25" s="13">
        <v>6.3</v>
      </c>
      <c r="C25" s="13">
        <v>5.3</v>
      </c>
      <c r="D25" s="13">
        <v>4.8</v>
      </c>
      <c r="E25" s="13">
        <v>4.9000000000000004</v>
      </c>
      <c r="F25" s="13">
        <v>5.7</v>
      </c>
      <c r="G25" s="13">
        <v>4.2</v>
      </c>
      <c r="H25" s="13">
        <v>4.5999999999999996</v>
      </c>
      <c r="I25" s="13">
        <v>6.9</v>
      </c>
      <c r="J25" s="13">
        <v>2.8</v>
      </c>
      <c r="K25" s="13">
        <v>5.9</v>
      </c>
      <c r="L25" s="13">
        <v>6.5</v>
      </c>
      <c r="M25" s="13">
        <v>5.9</v>
      </c>
      <c r="N25" s="13">
        <v>4.4000000000000004</v>
      </c>
      <c r="O25" s="13">
        <v>4</v>
      </c>
      <c r="P25" s="13">
        <v>2.2999999999999998</v>
      </c>
      <c r="Q25" s="13">
        <v>4.9000000000000004</v>
      </c>
      <c r="R25" s="13">
        <v>6.7</v>
      </c>
      <c r="S25" s="13">
        <v>5.2</v>
      </c>
      <c r="T25" s="13">
        <v>6.5</v>
      </c>
      <c r="U25" s="13">
        <v>4.2</v>
      </c>
      <c r="V25" s="13">
        <v>4.3</v>
      </c>
      <c r="W25" s="13">
        <v>7.9</v>
      </c>
      <c r="X25" s="13">
        <v>4.5</v>
      </c>
      <c r="Y25" s="13">
        <v>7.8</v>
      </c>
      <c r="Z25" s="13">
        <v>5.7</v>
      </c>
      <c r="AA25" s="13">
        <v>5.2</v>
      </c>
      <c r="AB25" s="13">
        <v>7.6</v>
      </c>
      <c r="AC25" s="14">
        <f t="shared" si="0"/>
        <v>2.2999999999999998</v>
      </c>
      <c r="AD25" s="14">
        <f t="shared" si="1"/>
        <v>4.45</v>
      </c>
      <c r="AE25" s="14">
        <f t="shared" si="2"/>
        <v>5.2</v>
      </c>
      <c r="AF25" s="14">
        <f t="shared" si="3"/>
        <v>6.4</v>
      </c>
      <c r="AG25" s="14">
        <f t="shared" si="4"/>
        <v>7.9</v>
      </c>
      <c r="AH25" s="13">
        <v>5.2</v>
      </c>
      <c r="AI25" s="15">
        <f t="shared" si="5"/>
        <v>4.4000000000000004</v>
      </c>
    </row>
    <row r="26" spans="1:35" ht="15" customHeight="1" x14ac:dyDescent="0.2">
      <c r="A26" s="12">
        <v>2014</v>
      </c>
      <c r="B26" s="13">
        <v>6.3</v>
      </c>
      <c r="C26" s="13">
        <v>5.2</v>
      </c>
      <c r="D26" s="13">
        <v>4.4000000000000004</v>
      </c>
      <c r="E26" s="13">
        <v>4.3</v>
      </c>
      <c r="F26" s="13">
        <v>5.6</v>
      </c>
      <c r="G26" s="13">
        <v>4.2</v>
      </c>
      <c r="H26" s="13">
        <v>4.5999999999999996</v>
      </c>
      <c r="I26" s="13">
        <v>6.1</v>
      </c>
      <c r="J26" s="13">
        <v>1.9</v>
      </c>
      <c r="K26" s="13">
        <v>5.9</v>
      </c>
      <c r="L26" s="13">
        <v>6.2</v>
      </c>
      <c r="M26" s="13">
        <v>5.8</v>
      </c>
      <c r="N26" s="13">
        <v>4.3</v>
      </c>
      <c r="O26" s="13">
        <v>4.2</v>
      </c>
      <c r="P26" s="13">
        <v>2.6</v>
      </c>
      <c r="Q26" s="13">
        <v>4.4000000000000004</v>
      </c>
      <c r="R26" s="13">
        <v>7.5</v>
      </c>
      <c r="S26" s="13">
        <v>5.4</v>
      </c>
      <c r="T26" s="13">
        <v>6.5</v>
      </c>
      <c r="U26" s="13">
        <v>3.8</v>
      </c>
      <c r="V26" s="13">
        <v>4.2</v>
      </c>
      <c r="W26" s="13">
        <v>8.3000000000000007</v>
      </c>
      <c r="X26" s="13">
        <v>4.2</v>
      </c>
      <c r="Y26" s="13">
        <v>7.2</v>
      </c>
      <c r="Z26" s="13">
        <v>5.9</v>
      </c>
      <c r="AA26" s="13">
        <v>5.6</v>
      </c>
      <c r="AB26" s="13">
        <v>7.9</v>
      </c>
      <c r="AC26" s="14">
        <f t="shared" si="0"/>
        <v>1.9</v>
      </c>
      <c r="AD26" s="14">
        <f t="shared" si="1"/>
        <v>4.25</v>
      </c>
      <c r="AE26" s="14">
        <f t="shared" si="2"/>
        <v>5.4</v>
      </c>
      <c r="AF26" s="14">
        <f t="shared" si="3"/>
        <v>6.15</v>
      </c>
      <c r="AG26" s="14">
        <f t="shared" si="4"/>
        <v>8.3000000000000007</v>
      </c>
      <c r="AH26" s="13">
        <v>5</v>
      </c>
      <c r="AI26" s="15">
        <f t="shared" si="5"/>
        <v>4.3</v>
      </c>
    </row>
    <row r="27" spans="1:35" ht="15" customHeight="1" x14ac:dyDescent="0.2">
      <c r="A27" s="12">
        <v>2015</v>
      </c>
      <c r="B27" s="13">
        <v>6.2</v>
      </c>
      <c r="C27" s="13">
        <v>5.0999999999999996</v>
      </c>
      <c r="D27" s="13">
        <v>4.4000000000000004</v>
      </c>
      <c r="E27" s="13">
        <v>4</v>
      </c>
      <c r="F27" s="13">
        <v>5.6</v>
      </c>
      <c r="G27" s="13">
        <v>4.0999999999999996</v>
      </c>
      <c r="H27" s="13">
        <v>5</v>
      </c>
      <c r="I27" s="13">
        <v>6</v>
      </c>
      <c r="J27" s="13">
        <v>2.1</v>
      </c>
      <c r="K27" s="13">
        <v>6</v>
      </c>
      <c r="L27" s="13">
        <v>6.3</v>
      </c>
      <c r="M27" s="13">
        <v>5.5</v>
      </c>
      <c r="N27" s="13">
        <v>4.4000000000000004</v>
      </c>
      <c r="O27" s="13">
        <v>4.2</v>
      </c>
      <c r="P27" s="13">
        <v>2.1</v>
      </c>
      <c r="Q27" s="13">
        <v>4.3</v>
      </c>
      <c r="R27" s="13">
        <v>7.5</v>
      </c>
      <c r="S27" s="13">
        <v>5.2</v>
      </c>
      <c r="T27" s="13">
        <v>6.3</v>
      </c>
      <c r="U27" s="13">
        <v>3.8</v>
      </c>
      <c r="V27" s="13">
        <v>4.2</v>
      </c>
      <c r="W27" s="13">
        <v>8.8000000000000007</v>
      </c>
      <c r="X27" s="13">
        <v>4.0999999999999996</v>
      </c>
      <c r="Y27" s="13">
        <v>6.7</v>
      </c>
      <c r="Z27" s="13">
        <v>6.1</v>
      </c>
      <c r="AA27" s="13">
        <v>5.3</v>
      </c>
      <c r="AB27" s="13">
        <v>8.1</v>
      </c>
      <c r="AC27" s="14">
        <f t="shared" si="0"/>
        <v>2.1</v>
      </c>
      <c r="AD27" s="14">
        <f t="shared" si="1"/>
        <v>4.2</v>
      </c>
      <c r="AE27" s="14">
        <f t="shared" si="2"/>
        <v>5.2</v>
      </c>
      <c r="AF27" s="14">
        <f t="shared" si="3"/>
        <v>6.15</v>
      </c>
      <c r="AG27" s="14">
        <f t="shared" si="4"/>
        <v>8.8000000000000007</v>
      </c>
      <c r="AH27" s="13">
        <v>5</v>
      </c>
      <c r="AI27" s="15">
        <f t="shared" si="5"/>
        <v>4.4000000000000004</v>
      </c>
    </row>
    <row r="28" spans="1:35" ht="15" customHeight="1" x14ac:dyDescent="0.2">
      <c r="A28" s="12">
        <v>2016</v>
      </c>
      <c r="B28" s="13">
        <v>6.2</v>
      </c>
      <c r="C28" s="13">
        <v>5.0999999999999996</v>
      </c>
      <c r="D28" s="13">
        <v>3.9</v>
      </c>
      <c r="E28" s="13">
        <v>4.5999999999999996</v>
      </c>
      <c r="F28" s="13">
        <v>5.4</v>
      </c>
      <c r="G28" s="13">
        <v>4.2</v>
      </c>
      <c r="H28" s="13">
        <v>5.5</v>
      </c>
      <c r="I28" s="13">
        <v>6.4</v>
      </c>
      <c r="J28" s="13">
        <v>1.9</v>
      </c>
      <c r="K28" s="13">
        <v>6.1</v>
      </c>
      <c r="L28" s="13">
        <v>6.8</v>
      </c>
      <c r="M28" s="13">
        <v>5.5</v>
      </c>
      <c r="N28" s="13">
        <v>4.5999999999999996</v>
      </c>
      <c r="O28" s="13">
        <v>3.6</v>
      </c>
      <c r="P28" s="13">
        <v>2.4</v>
      </c>
      <c r="Q28" s="13">
        <v>4.3</v>
      </c>
      <c r="R28" s="13">
        <v>6.8</v>
      </c>
      <c r="S28" s="13">
        <v>5.4</v>
      </c>
      <c r="T28" s="13">
        <v>5.5</v>
      </c>
      <c r="U28" s="13">
        <v>3.8</v>
      </c>
      <c r="V28" s="13">
        <v>4.4000000000000004</v>
      </c>
      <c r="W28" s="13">
        <v>8</v>
      </c>
      <c r="X28" s="13">
        <v>4</v>
      </c>
      <c r="Y28" s="13">
        <v>6.7</v>
      </c>
      <c r="Z28" s="13">
        <v>6.3</v>
      </c>
      <c r="AA28" s="13">
        <v>5.0999999999999996</v>
      </c>
      <c r="AB28" s="13">
        <v>8</v>
      </c>
      <c r="AC28" s="14">
        <f t="shared" si="0"/>
        <v>1.9</v>
      </c>
      <c r="AD28" s="14">
        <f t="shared" si="1"/>
        <v>4.25</v>
      </c>
      <c r="AE28" s="14">
        <f t="shared" si="2"/>
        <v>5.4</v>
      </c>
      <c r="AF28" s="14">
        <f t="shared" si="3"/>
        <v>6.25</v>
      </c>
      <c r="AG28" s="14">
        <f t="shared" si="4"/>
        <v>8</v>
      </c>
      <c r="AH28" s="13">
        <v>5</v>
      </c>
      <c r="AI28" s="15">
        <f t="shared" si="5"/>
        <v>4.5999999999999996</v>
      </c>
    </row>
    <row r="29" spans="1:35" ht="15" customHeight="1" x14ac:dyDescent="0.2">
      <c r="A29" s="12">
        <v>2017</v>
      </c>
      <c r="B29" s="13">
        <v>6.4</v>
      </c>
      <c r="C29" s="13">
        <v>5</v>
      </c>
      <c r="D29" s="13">
        <v>4.0999999999999996</v>
      </c>
      <c r="E29" s="13">
        <v>5.2</v>
      </c>
      <c r="F29" s="13">
        <v>5.3</v>
      </c>
      <c r="G29" s="13">
        <v>4.3</v>
      </c>
      <c r="H29" s="13">
        <v>5.6</v>
      </c>
      <c r="I29" s="13">
        <v>6.5</v>
      </c>
      <c r="J29" s="13">
        <v>1.2</v>
      </c>
      <c r="K29" s="13">
        <v>6.1</v>
      </c>
      <c r="L29" s="13">
        <v>7</v>
      </c>
      <c r="M29" s="13">
        <v>5.6</v>
      </c>
      <c r="N29" s="13">
        <v>4.5999999999999996</v>
      </c>
      <c r="O29" s="13">
        <v>4.3</v>
      </c>
      <c r="P29" s="13">
        <v>2.8</v>
      </c>
      <c r="Q29" s="13">
        <v>4.2</v>
      </c>
      <c r="R29" s="13">
        <v>6.7</v>
      </c>
      <c r="S29" s="13">
        <v>5.3</v>
      </c>
      <c r="T29" s="13">
        <v>6.1</v>
      </c>
      <c r="U29" s="13">
        <v>3.8</v>
      </c>
      <c r="V29" s="13">
        <v>4.5</v>
      </c>
      <c r="W29" s="13">
        <v>7.6</v>
      </c>
      <c r="X29" s="13">
        <v>4.0999999999999996</v>
      </c>
      <c r="Y29" s="13">
        <v>6</v>
      </c>
      <c r="Z29" s="13">
        <v>6.5</v>
      </c>
      <c r="AA29" s="13">
        <v>5.3</v>
      </c>
      <c r="AB29" s="13">
        <v>8.4</v>
      </c>
      <c r="AC29" s="14">
        <f t="shared" si="0"/>
        <v>1.2</v>
      </c>
      <c r="AD29" s="14">
        <f t="shared" si="1"/>
        <v>4.3</v>
      </c>
      <c r="AE29" s="14">
        <f t="shared" si="2"/>
        <v>5.3</v>
      </c>
      <c r="AF29" s="14">
        <f t="shared" si="3"/>
        <v>6.25</v>
      </c>
      <c r="AG29" s="14">
        <f t="shared" si="4"/>
        <v>8.4</v>
      </c>
      <c r="AH29" s="13">
        <v>5</v>
      </c>
      <c r="AI29" s="15">
        <f t="shared" si="5"/>
        <v>4.5999999999999996</v>
      </c>
    </row>
    <row r="30" spans="1:35" ht="15" customHeight="1" x14ac:dyDescent="0.2">
      <c r="A30" s="12">
        <v>2018</v>
      </c>
      <c r="B30" s="13">
        <v>6.5</v>
      </c>
      <c r="C30" s="13">
        <v>5.0999999999999996</v>
      </c>
      <c r="D30" s="13">
        <v>4.2</v>
      </c>
      <c r="E30" s="13">
        <v>5.8</v>
      </c>
      <c r="F30" s="13">
        <v>5.5</v>
      </c>
      <c r="G30" s="13">
        <v>4.5</v>
      </c>
      <c r="H30" s="13">
        <v>5.7</v>
      </c>
      <c r="I30" s="13">
        <v>6.8</v>
      </c>
      <c r="J30" s="13">
        <v>1.5</v>
      </c>
      <c r="K30" s="13">
        <v>6.1</v>
      </c>
      <c r="L30" s="13">
        <v>7.3</v>
      </c>
      <c r="M30" s="13">
        <v>5.6</v>
      </c>
      <c r="N30" s="13">
        <v>5</v>
      </c>
      <c r="O30" s="13">
        <v>5.0999999999999996</v>
      </c>
      <c r="P30" s="13">
        <v>2.7</v>
      </c>
      <c r="Q30" s="13">
        <v>4.2</v>
      </c>
      <c r="R30" s="13">
        <v>7</v>
      </c>
      <c r="S30" s="13">
        <v>5.3</v>
      </c>
      <c r="T30" s="13">
        <v>6.6</v>
      </c>
      <c r="U30" s="13">
        <v>3.9</v>
      </c>
      <c r="V30" s="13">
        <v>4.5999999999999996</v>
      </c>
      <c r="W30" s="13">
        <v>8.4</v>
      </c>
      <c r="X30" s="13">
        <v>4.3</v>
      </c>
      <c r="Y30" s="13">
        <v>6.6</v>
      </c>
      <c r="Z30" s="13">
        <v>6.6</v>
      </c>
      <c r="AA30" s="13">
        <v>5.7</v>
      </c>
      <c r="AB30" s="13">
        <v>8.1999999999999993</v>
      </c>
      <c r="AC30" s="14">
        <f t="shared" si="0"/>
        <v>1.5</v>
      </c>
      <c r="AD30" s="14">
        <f t="shared" si="1"/>
        <v>4.55</v>
      </c>
      <c r="AE30" s="14">
        <f t="shared" si="2"/>
        <v>5.6</v>
      </c>
      <c r="AF30" s="14">
        <f t="shared" si="3"/>
        <v>6.6</v>
      </c>
      <c r="AG30" s="14">
        <f t="shared" si="4"/>
        <v>8.4</v>
      </c>
      <c r="AH30" s="13">
        <v>5.2</v>
      </c>
      <c r="AI30" s="15">
        <f t="shared" si="5"/>
        <v>5</v>
      </c>
    </row>
    <row r="31" spans="1:35" ht="15" customHeight="1" x14ac:dyDescent="0.2">
      <c r="A31" s="12">
        <v>2019</v>
      </c>
      <c r="B31" s="13">
        <v>6.5</v>
      </c>
      <c r="C31" s="13">
        <v>5.2</v>
      </c>
      <c r="D31" s="13">
        <v>4.3</v>
      </c>
      <c r="E31" s="13">
        <v>6.3</v>
      </c>
      <c r="F31" s="13">
        <v>5.4</v>
      </c>
      <c r="G31" s="13">
        <v>4.5</v>
      </c>
      <c r="H31" s="13">
        <v>5.5</v>
      </c>
      <c r="I31" s="13">
        <v>6.8</v>
      </c>
      <c r="J31" s="13">
        <v>1.5</v>
      </c>
      <c r="K31" s="13">
        <v>6.5</v>
      </c>
      <c r="L31" s="13">
        <v>7.3</v>
      </c>
      <c r="M31" s="13">
        <v>5.7</v>
      </c>
      <c r="N31" s="13">
        <v>5.5</v>
      </c>
      <c r="O31" s="13">
        <v>5.8</v>
      </c>
      <c r="P31" s="13">
        <v>2.8</v>
      </c>
      <c r="Q31" s="13">
        <v>4.3</v>
      </c>
      <c r="R31" s="13">
        <v>7.3</v>
      </c>
      <c r="S31" s="13">
        <v>5.9</v>
      </c>
      <c r="T31" s="13">
        <v>6.8</v>
      </c>
      <c r="U31" s="13">
        <v>4.7</v>
      </c>
      <c r="V31" s="13">
        <v>4.9000000000000004</v>
      </c>
      <c r="W31" s="13">
        <v>8.3000000000000007</v>
      </c>
      <c r="X31" s="13">
        <v>4.4000000000000004</v>
      </c>
      <c r="Y31" s="13">
        <v>7</v>
      </c>
      <c r="Z31" s="13">
        <v>6.5</v>
      </c>
      <c r="AA31" s="13">
        <v>5.9</v>
      </c>
      <c r="AB31" s="13">
        <v>7.4</v>
      </c>
      <c r="AC31" s="14">
        <f t="shared" si="0"/>
        <v>1.5</v>
      </c>
      <c r="AD31" s="14">
        <f t="shared" si="1"/>
        <v>4.8000000000000007</v>
      </c>
      <c r="AE31" s="14">
        <f t="shared" si="2"/>
        <v>5.8</v>
      </c>
      <c r="AF31" s="14">
        <f t="shared" si="3"/>
        <v>6.65</v>
      </c>
      <c r="AG31" s="14">
        <f t="shared" si="4"/>
        <v>8.3000000000000007</v>
      </c>
      <c r="AH31" s="13">
        <v>5.3</v>
      </c>
      <c r="AI31" s="15">
        <f t="shared" si="5"/>
        <v>5.5</v>
      </c>
    </row>
    <row r="32" spans="1:35" ht="15" customHeight="1" x14ac:dyDescent="0.2">
      <c r="A32" s="12">
        <v>2020</v>
      </c>
      <c r="B32" s="13">
        <v>7</v>
      </c>
      <c r="C32" s="13">
        <v>5.2</v>
      </c>
      <c r="D32" s="13">
        <v>4.8</v>
      </c>
      <c r="E32" s="13">
        <v>6.2</v>
      </c>
      <c r="F32" s="13">
        <v>5.5</v>
      </c>
      <c r="G32" s="13">
        <v>5</v>
      </c>
      <c r="H32" s="13">
        <v>5.4</v>
      </c>
      <c r="I32" s="13">
        <v>6.9</v>
      </c>
      <c r="J32" s="13">
        <v>1.6</v>
      </c>
      <c r="K32" s="13">
        <v>6.2</v>
      </c>
      <c r="L32" s="13">
        <v>7.5</v>
      </c>
      <c r="M32" s="13">
        <v>5.6</v>
      </c>
      <c r="N32" s="13">
        <v>6.1</v>
      </c>
      <c r="O32" s="13">
        <v>5.7</v>
      </c>
      <c r="P32" s="13">
        <v>2.4</v>
      </c>
      <c r="Q32" s="13">
        <v>4.4000000000000004</v>
      </c>
      <c r="R32" s="13">
        <v>7.3</v>
      </c>
      <c r="S32" s="13">
        <v>5.7</v>
      </c>
      <c r="T32" s="13">
        <v>6.6</v>
      </c>
      <c r="U32" s="13">
        <v>4.5999999999999996</v>
      </c>
      <c r="V32" s="13">
        <v>5.3</v>
      </c>
      <c r="W32" s="13">
        <v>8.1</v>
      </c>
      <c r="X32" s="13">
        <v>4.8</v>
      </c>
      <c r="Y32" s="13">
        <v>7.2</v>
      </c>
      <c r="Z32" s="13">
        <v>6.7</v>
      </c>
      <c r="AA32" s="13">
        <v>6</v>
      </c>
      <c r="AB32" s="13">
        <v>7.8</v>
      </c>
      <c r="AC32" s="14">
        <f t="shared" si="0"/>
        <v>1.6</v>
      </c>
      <c r="AD32" s="14">
        <f t="shared" si="1"/>
        <v>5.0999999999999996</v>
      </c>
      <c r="AE32" s="14">
        <f t="shared" si="2"/>
        <v>5.7</v>
      </c>
      <c r="AF32" s="14">
        <f t="shared" si="3"/>
        <v>6.8000000000000007</v>
      </c>
      <c r="AG32" s="14">
        <f t="shared" si="4"/>
        <v>8.1</v>
      </c>
      <c r="AH32" s="13">
        <v>5.4</v>
      </c>
      <c r="AI32" s="15">
        <f t="shared" si="5"/>
        <v>6.1</v>
      </c>
    </row>
    <row r="33" spans="1:35" ht="15" customHeight="1" x14ac:dyDescent="0.2">
      <c r="A33" s="12">
        <v>2021</v>
      </c>
      <c r="B33" s="13">
        <v>6.8</v>
      </c>
      <c r="C33" s="13">
        <v>5.4</v>
      </c>
      <c r="D33" s="13">
        <v>4</v>
      </c>
      <c r="E33" s="13">
        <v>5.5</v>
      </c>
      <c r="F33" s="13">
        <v>5.4</v>
      </c>
      <c r="G33" s="13">
        <v>4.9000000000000004</v>
      </c>
      <c r="H33" s="13">
        <v>5.4</v>
      </c>
      <c r="I33" s="13">
        <v>6.6</v>
      </c>
      <c r="J33" s="13">
        <v>1.9</v>
      </c>
      <c r="K33" s="13">
        <v>5.9</v>
      </c>
      <c r="L33" s="13">
        <v>6.9</v>
      </c>
      <c r="M33" s="13">
        <v>5.7</v>
      </c>
      <c r="N33" s="13">
        <v>6.1</v>
      </c>
      <c r="O33" s="13">
        <v>6.1</v>
      </c>
      <c r="P33" s="13">
        <v>2.4</v>
      </c>
      <c r="Q33" s="13">
        <v>5.2</v>
      </c>
      <c r="R33" s="13">
        <v>7.1</v>
      </c>
      <c r="S33" s="13">
        <v>5.3</v>
      </c>
      <c r="T33" s="13">
        <v>5.5</v>
      </c>
      <c r="U33" s="13">
        <v>4.2</v>
      </c>
      <c r="V33" s="13">
        <v>5.2</v>
      </c>
      <c r="W33" s="13">
        <v>7</v>
      </c>
      <c r="X33" s="13">
        <v>4.5999999999999996</v>
      </c>
      <c r="Y33" s="13">
        <v>7.1</v>
      </c>
      <c r="Z33" s="13">
        <v>6.6</v>
      </c>
      <c r="AA33" s="13">
        <v>6.1</v>
      </c>
      <c r="AB33" s="13">
        <v>8.6999999999999993</v>
      </c>
      <c r="AC33" s="14">
        <f t="shared" si="0"/>
        <v>1.9</v>
      </c>
      <c r="AD33" s="14">
        <f t="shared" si="1"/>
        <v>5.2</v>
      </c>
      <c r="AE33" s="14">
        <f t="shared" si="2"/>
        <v>5.5</v>
      </c>
      <c r="AF33" s="14">
        <f t="shared" si="3"/>
        <v>6.6</v>
      </c>
      <c r="AG33" s="14">
        <f t="shared" si="4"/>
        <v>8.6999999999999993</v>
      </c>
      <c r="AH33" s="13">
        <v>5.4</v>
      </c>
      <c r="AI33" s="15">
        <f t="shared" si="5"/>
        <v>6.1</v>
      </c>
    </row>
    <row r="34" spans="1:35" ht="15" customHeight="1" x14ac:dyDescent="0.2">
      <c r="A34" s="12">
        <v>2022</v>
      </c>
      <c r="B34" s="13">
        <v>6.6</v>
      </c>
      <c r="C34" s="13">
        <v>5.4</v>
      </c>
      <c r="D34" s="13">
        <v>3.8</v>
      </c>
      <c r="E34" s="13">
        <v>5</v>
      </c>
      <c r="F34" s="13">
        <v>5.5</v>
      </c>
      <c r="G34" s="13">
        <v>4.8</v>
      </c>
      <c r="H34" s="13">
        <v>5</v>
      </c>
      <c r="I34" s="13">
        <v>6.4</v>
      </c>
      <c r="J34" s="13">
        <v>2.1</v>
      </c>
      <c r="K34" s="13">
        <v>5.8</v>
      </c>
      <c r="L34" s="13">
        <v>6.6</v>
      </c>
      <c r="M34" s="13">
        <v>5.5</v>
      </c>
      <c r="N34" s="13">
        <v>5.9</v>
      </c>
      <c r="O34" s="13">
        <v>6.4</v>
      </c>
      <c r="P34" s="13">
        <v>2.5</v>
      </c>
      <c r="Q34" s="13">
        <v>5.7</v>
      </c>
      <c r="R34" s="13">
        <v>6.9</v>
      </c>
      <c r="S34" s="13">
        <v>4.5999999999999996</v>
      </c>
      <c r="T34" s="13">
        <v>5.7</v>
      </c>
      <c r="U34" s="13">
        <v>3.9</v>
      </c>
      <c r="V34" s="13">
        <v>5</v>
      </c>
      <c r="W34" s="13">
        <v>6.5</v>
      </c>
      <c r="X34" s="13">
        <v>4.8</v>
      </c>
      <c r="Y34" s="13">
        <v>7.4</v>
      </c>
      <c r="Z34" s="13">
        <v>6.7</v>
      </c>
      <c r="AA34" s="13">
        <v>6.8</v>
      </c>
      <c r="AB34" s="13">
        <v>8.6</v>
      </c>
      <c r="AC34" s="14">
        <f t="shared" si="0"/>
        <v>2.1</v>
      </c>
      <c r="AD34" s="14">
        <f t="shared" si="1"/>
        <v>4.9000000000000004</v>
      </c>
      <c r="AE34" s="14">
        <f t="shared" si="2"/>
        <v>5.7</v>
      </c>
      <c r="AF34" s="14">
        <f t="shared" si="3"/>
        <v>6.55</v>
      </c>
      <c r="AG34" s="14">
        <f t="shared" si="4"/>
        <v>8.6</v>
      </c>
      <c r="AH34" s="13">
        <v>5.4</v>
      </c>
      <c r="AI34" s="15">
        <f t="shared" si="5"/>
        <v>5.9</v>
      </c>
    </row>
    <row r="35" spans="1:35" ht="15" customHeight="1" x14ac:dyDescent="0.2">
      <c r="A35" s="12">
        <v>2023</v>
      </c>
      <c r="B35" s="13">
        <v>6.6</v>
      </c>
      <c r="C35" s="13">
        <v>5.5</v>
      </c>
      <c r="D35" s="13">
        <v>4.4000000000000004</v>
      </c>
      <c r="E35" s="13">
        <v>5.5</v>
      </c>
      <c r="F35" s="13">
        <v>5.6</v>
      </c>
      <c r="G35" s="13">
        <v>4.9000000000000004</v>
      </c>
      <c r="H35" s="13">
        <v>5.4</v>
      </c>
      <c r="I35" s="13">
        <v>6.5</v>
      </c>
      <c r="J35" s="13">
        <v>2.2999999999999998</v>
      </c>
      <c r="K35" s="13">
        <v>5.8</v>
      </c>
      <c r="L35" s="13">
        <v>6.2</v>
      </c>
      <c r="M35" s="13">
        <v>5.6</v>
      </c>
      <c r="N35" s="13">
        <v>7.3</v>
      </c>
      <c r="O35" s="13">
        <v>6.1</v>
      </c>
      <c r="P35" s="13">
        <v>2.7</v>
      </c>
      <c r="Q35" s="13">
        <v>6.1</v>
      </c>
      <c r="R35" s="13">
        <v>7.4</v>
      </c>
      <c r="S35" s="13">
        <v>4.5</v>
      </c>
      <c r="T35" s="13">
        <v>6.1</v>
      </c>
      <c r="U35" s="13">
        <v>3.9</v>
      </c>
      <c r="V35" s="13">
        <v>5.0999999999999996</v>
      </c>
      <c r="W35" s="13">
        <v>6.9</v>
      </c>
      <c r="X35" s="13">
        <v>4.9000000000000004</v>
      </c>
      <c r="Y35" s="13">
        <v>8.8000000000000007</v>
      </c>
      <c r="Z35" s="13">
        <v>6.5</v>
      </c>
      <c r="AA35" s="13">
        <v>6.9</v>
      </c>
      <c r="AB35" s="13">
        <v>8.6</v>
      </c>
      <c r="AC35" s="14">
        <f t="shared" si="0"/>
        <v>2.2999999999999998</v>
      </c>
      <c r="AD35" s="14">
        <f t="shared" si="1"/>
        <v>5</v>
      </c>
      <c r="AE35" s="14">
        <f t="shared" si="2"/>
        <v>5.8</v>
      </c>
      <c r="AF35" s="14">
        <f t="shared" si="3"/>
        <v>6.55</v>
      </c>
      <c r="AG35" s="14">
        <f t="shared" si="4"/>
        <v>8.8000000000000007</v>
      </c>
      <c r="AH35" s="13">
        <v>5.5</v>
      </c>
      <c r="AI35" s="15">
        <f t="shared" si="5"/>
        <v>7.3</v>
      </c>
    </row>
    <row r="36" spans="1:35" ht="15" customHeight="1" x14ac:dyDescent="0.2">
      <c r="A36" s="12">
        <v>2024</v>
      </c>
      <c r="B36" s="13">
        <v>6.4</v>
      </c>
      <c r="C36" s="13">
        <v>5.4</v>
      </c>
      <c r="D36" s="13">
        <v>4.8</v>
      </c>
      <c r="E36" s="13">
        <v>5.6</v>
      </c>
      <c r="F36" s="13">
        <v>5.6</v>
      </c>
      <c r="G36" s="13">
        <v>4.9000000000000004</v>
      </c>
      <c r="H36" s="13">
        <v>4.8</v>
      </c>
      <c r="I36" s="13">
        <v>6.2</v>
      </c>
      <c r="J36" s="13">
        <v>2.2000000000000002</v>
      </c>
      <c r="K36" s="13">
        <v>5.7</v>
      </c>
      <c r="L36" s="13">
        <v>5.7</v>
      </c>
      <c r="M36" s="13">
        <v>5.5</v>
      </c>
      <c r="N36" s="13">
        <v>7.7</v>
      </c>
      <c r="O36" s="13">
        <v>6</v>
      </c>
      <c r="P36" s="13">
        <v>2.7</v>
      </c>
      <c r="Q36" s="13">
        <v>5.6</v>
      </c>
      <c r="R36" s="13">
        <v>7.6</v>
      </c>
      <c r="S36" s="13">
        <v>4.9000000000000004</v>
      </c>
      <c r="T36" s="13">
        <v>5.9</v>
      </c>
      <c r="U36" s="13">
        <v>3.7</v>
      </c>
      <c r="V36" s="13">
        <v>5.3</v>
      </c>
      <c r="W36" s="13">
        <v>7.1</v>
      </c>
      <c r="X36" s="13">
        <v>5.0999999999999996</v>
      </c>
      <c r="Y36" s="13">
        <v>8.8000000000000007</v>
      </c>
      <c r="Z36" s="13">
        <v>6.1</v>
      </c>
      <c r="AA36" s="13">
        <v>6.7</v>
      </c>
      <c r="AB36" s="13">
        <v>8.6</v>
      </c>
      <c r="AC36" s="14">
        <f t="shared" si="0"/>
        <v>2.2000000000000002</v>
      </c>
      <c r="AD36" s="14">
        <f t="shared" si="1"/>
        <v>5</v>
      </c>
      <c r="AE36" s="14">
        <f t="shared" si="2"/>
        <v>5.6</v>
      </c>
      <c r="AF36" s="14">
        <f t="shared" si="3"/>
        <v>6.3000000000000007</v>
      </c>
      <c r="AG36" s="14">
        <f t="shared" si="4"/>
        <v>8.8000000000000007</v>
      </c>
      <c r="AH36" s="13">
        <v>5.5</v>
      </c>
      <c r="AI36" s="15">
        <f t="shared" si="5"/>
        <v>7.7</v>
      </c>
    </row>
    <row r="37" spans="1:35" ht="15" customHeight="1" x14ac:dyDescent="0.2">
      <c r="A37" s="12">
        <v>2025</v>
      </c>
      <c r="B37" s="13">
        <v>6.3</v>
      </c>
      <c r="C37" s="13">
        <v>5.5</v>
      </c>
      <c r="D37" s="13">
        <v>5.2</v>
      </c>
      <c r="E37" s="13">
        <v>5.7</v>
      </c>
      <c r="F37" s="13">
        <v>5.8</v>
      </c>
      <c r="G37" s="13">
        <v>4.9000000000000004</v>
      </c>
      <c r="H37" s="13">
        <v>4.5999999999999996</v>
      </c>
      <c r="I37" s="13">
        <v>6.1</v>
      </c>
      <c r="J37" s="13">
        <v>2.5</v>
      </c>
      <c r="K37" s="13">
        <v>5.9</v>
      </c>
      <c r="L37" s="13">
        <v>5.4</v>
      </c>
      <c r="M37" s="13">
        <v>5.6</v>
      </c>
      <c r="N37" s="13">
        <v>8</v>
      </c>
      <c r="O37" s="13">
        <v>6.1</v>
      </c>
      <c r="P37" s="13">
        <v>2.6</v>
      </c>
      <c r="Q37" s="13">
        <v>5.7</v>
      </c>
      <c r="R37" s="13">
        <v>7.5</v>
      </c>
      <c r="S37" s="13">
        <v>4.7</v>
      </c>
      <c r="T37" s="13">
        <v>6.3</v>
      </c>
      <c r="U37" s="13">
        <v>3.7</v>
      </c>
      <c r="V37" s="13">
        <v>5.4</v>
      </c>
      <c r="W37" s="13">
        <v>7</v>
      </c>
      <c r="X37" s="13">
        <v>5.2</v>
      </c>
      <c r="Y37" s="13">
        <v>9.6</v>
      </c>
      <c r="Z37" s="13">
        <v>6</v>
      </c>
      <c r="AA37" s="13">
        <v>6.9</v>
      </c>
      <c r="AB37" s="13">
        <v>8.6</v>
      </c>
      <c r="AC37" s="14">
        <f t="shared" si="0"/>
        <v>2.5</v>
      </c>
      <c r="AD37" s="14">
        <f t="shared" si="1"/>
        <v>5.2</v>
      </c>
      <c r="AE37" s="14">
        <f t="shared" si="2"/>
        <v>5.7</v>
      </c>
      <c r="AF37" s="14">
        <f t="shared" si="3"/>
        <v>6.3</v>
      </c>
      <c r="AG37" s="14">
        <f t="shared" si="4"/>
        <v>9.6</v>
      </c>
      <c r="AH37" s="13">
        <v>5.5</v>
      </c>
      <c r="AI37" s="15">
        <f t="shared" si="5"/>
        <v>8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Z46"/>
  <sheetViews>
    <sheetView zoomScaleNormal="100" workbookViewId="0">
      <pane ySplit="4" topLeftCell="A42" activePane="bottomLeft" state="frozen"/>
      <selection pane="bottomLeft"/>
    </sheetView>
  </sheetViews>
  <sheetFormatPr baseColWidth="10" defaultColWidth="8.6640625" defaultRowHeight="15" x14ac:dyDescent="0.2"/>
  <cols>
    <col min="1" max="1" width="29.83203125" customWidth="1"/>
    <col min="2" max="2" width="10" customWidth="1"/>
  </cols>
  <sheetData>
    <row r="1" spans="1:26" ht="15" customHeight="1" x14ac:dyDescent="0.2">
      <c r="A1" s="33" t="s">
        <v>1924</v>
      </c>
    </row>
    <row r="2" spans="1:26" ht="15" customHeight="1" x14ac:dyDescent="0.2">
      <c r="A2" s="34" t="s">
        <v>1925</v>
      </c>
    </row>
    <row r="3" spans="1:26" ht="15" customHeight="1" x14ac:dyDescent="0.2">
      <c r="A3" s="35" t="s">
        <v>1796</v>
      </c>
    </row>
    <row r="5" spans="1:26" ht="15" customHeight="1" x14ac:dyDescent="0.2">
      <c r="A5" t="s">
        <v>1857</v>
      </c>
    </row>
    <row r="6" spans="1:26" ht="15" customHeight="1" x14ac:dyDescent="0.2">
      <c r="A6" t="s">
        <v>1858</v>
      </c>
      <c r="B6" s="43" t="s">
        <v>1859</v>
      </c>
    </row>
    <row r="7" spans="1:26" ht="15" customHeight="1" x14ac:dyDescent="0.2">
      <c r="A7" t="s">
        <v>1860</v>
      </c>
      <c r="B7" t="s">
        <v>1861</v>
      </c>
    </row>
    <row r="8" spans="1:26" ht="15" customHeight="1" x14ac:dyDescent="0.2"/>
    <row r="9" spans="1:26" ht="15" customHeight="1" x14ac:dyDescent="0.2">
      <c r="A9" s="43" t="s">
        <v>1862</v>
      </c>
      <c r="C9" t="s">
        <v>1863</v>
      </c>
    </row>
    <row r="10" spans="1:26" ht="15" customHeight="1" x14ac:dyDescent="0.2">
      <c r="A10" s="43" t="s">
        <v>1864</v>
      </c>
      <c r="C10" t="s">
        <v>1926</v>
      </c>
    </row>
    <row r="11" spans="1:26" ht="15" customHeight="1" x14ac:dyDescent="0.2"/>
    <row r="12" spans="1:26" ht="15" customHeight="1" x14ac:dyDescent="0.2">
      <c r="A12" s="43" t="s">
        <v>1866</v>
      </c>
      <c r="B12" s="43" t="s">
        <v>1867</v>
      </c>
      <c r="C12" s="43" t="s">
        <v>1868</v>
      </c>
      <c r="D12" s="43" t="s">
        <v>1869</v>
      </c>
      <c r="E12" s="43" t="s">
        <v>1870</v>
      </c>
      <c r="F12" s="43" t="s">
        <v>1871</v>
      </c>
      <c r="G12" s="43" t="s">
        <v>1872</v>
      </c>
      <c r="H12" s="43" t="s">
        <v>1873</v>
      </c>
      <c r="I12" s="43" t="s">
        <v>1874</v>
      </c>
      <c r="J12" s="43" t="s">
        <v>1875</v>
      </c>
      <c r="K12" s="43" t="s">
        <v>1876</v>
      </c>
      <c r="L12" s="43" t="s">
        <v>1877</v>
      </c>
      <c r="M12" s="43" t="s">
        <v>1878</v>
      </c>
      <c r="N12" s="43" t="s">
        <v>1879</v>
      </c>
      <c r="O12" s="43" t="s">
        <v>1880</v>
      </c>
      <c r="P12" s="43" t="s">
        <v>1881</v>
      </c>
      <c r="Q12" s="43" t="s">
        <v>1882</v>
      </c>
      <c r="R12" s="43" t="s">
        <v>1883</v>
      </c>
      <c r="S12" s="43" t="s">
        <v>1884</v>
      </c>
      <c r="T12" s="43" t="s">
        <v>1885</v>
      </c>
      <c r="U12" s="43" t="s">
        <v>1886</v>
      </c>
      <c r="V12" s="43" t="s">
        <v>1887</v>
      </c>
      <c r="W12" s="43" t="s">
        <v>1888</v>
      </c>
      <c r="X12" s="43" t="s">
        <v>1889</v>
      </c>
      <c r="Y12" s="43" t="s">
        <v>1890</v>
      </c>
      <c r="Z12" s="43" t="s">
        <v>1891</v>
      </c>
    </row>
    <row r="13" spans="1:26" ht="15" customHeight="1" x14ac:dyDescent="0.2">
      <c r="A13" s="43" t="s">
        <v>1927</v>
      </c>
    </row>
    <row r="14" spans="1:26" ht="15" customHeight="1" x14ac:dyDescent="0.2">
      <c r="A14" s="43" t="s">
        <v>1892</v>
      </c>
      <c r="B14" s="41" t="s">
        <v>1893</v>
      </c>
      <c r="C14" s="41" t="s">
        <v>1893</v>
      </c>
      <c r="D14" s="41" t="s">
        <v>1893</v>
      </c>
      <c r="E14" s="41" t="s">
        <v>1893</v>
      </c>
      <c r="F14" s="41" t="s">
        <v>1893</v>
      </c>
      <c r="G14" s="41" t="s">
        <v>1893</v>
      </c>
      <c r="H14" s="76">
        <v>5.0999999999999996</v>
      </c>
      <c r="I14" s="76">
        <v>4.0999999999999996</v>
      </c>
      <c r="J14" s="76">
        <v>-2.7</v>
      </c>
      <c r="K14" s="50">
        <v>-3</v>
      </c>
      <c r="L14" s="76">
        <v>-1.6</v>
      </c>
      <c r="M14" s="76">
        <v>-1.4</v>
      </c>
      <c r="N14" s="76">
        <v>-2.2000000000000002</v>
      </c>
      <c r="O14" s="76">
        <v>-2.4</v>
      </c>
      <c r="P14" s="76">
        <v>-0.8</v>
      </c>
      <c r="Q14" s="76">
        <v>0.1</v>
      </c>
      <c r="R14" s="76">
        <v>1.7</v>
      </c>
      <c r="S14" s="76">
        <v>1.5</v>
      </c>
      <c r="T14" s="76">
        <v>1.8</v>
      </c>
      <c r="U14" s="76">
        <v>1.4</v>
      </c>
      <c r="V14" s="76">
        <v>4.2</v>
      </c>
      <c r="W14" s="76">
        <v>2.6</v>
      </c>
      <c r="X14" s="50">
        <v>1</v>
      </c>
      <c r="Y14" s="76">
        <v>-6.6</v>
      </c>
      <c r="Z14" s="76">
        <v>-1.7</v>
      </c>
    </row>
    <row r="15" spans="1:26" ht="15" customHeight="1" x14ac:dyDescent="0.2">
      <c r="A15" s="43" t="s">
        <v>1894</v>
      </c>
      <c r="B15" s="41" t="s">
        <v>1893</v>
      </c>
      <c r="C15" s="41" t="s">
        <v>1893</v>
      </c>
      <c r="D15" s="41" t="s">
        <v>1893</v>
      </c>
      <c r="E15" s="41" t="s">
        <v>1893</v>
      </c>
      <c r="F15" s="41" t="s">
        <v>1893</v>
      </c>
      <c r="G15" s="41" t="s">
        <v>1893</v>
      </c>
      <c r="H15" s="50">
        <v>3</v>
      </c>
      <c r="I15" s="76">
        <v>1.2</v>
      </c>
      <c r="J15" s="76">
        <v>-1.5</v>
      </c>
      <c r="K15" s="76">
        <v>-3.3</v>
      </c>
      <c r="L15" s="76">
        <v>-0.3</v>
      </c>
      <c r="M15" s="76">
        <v>-0.4</v>
      </c>
      <c r="N15" s="76">
        <v>-1.8</v>
      </c>
      <c r="O15" s="76">
        <v>-2.5</v>
      </c>
      <c r="P15" s="76">
        <v>-1.2</v>
      </c>
      <c r="Q15" s="76">
        <v>-0.5</v>
      </c>
      <c r="R15" s="76">
        <v>1.7</v>
      </c>
      <c r="S15" s="76">
        <v>1.6</v>
      </c>
      <c r="T15" s="76">
        <v>1.8</v>
      </c>
      <c r="U15" s="76">
        <v>1.3</v>
      </c>
      <c r="V15" s="76">
        <v>4.3</v>
      </c>
      <c r="W15" s="76">
        <v>2.6</v>
      </c>
      <c r="X15" s="76">
        <v>0.7</v>
      </c>
      <c r="Y15" s="76">
        <v>-6.9</v>
      </c>
      <c r="Z15" s="76">
        <v>-2.2000000000000002</v>
      </c>
    </row>
    <row r="16" spans="1:26" ht="15" customHeight="1" x14ac:dyDescent="0.2">
      <c r="A16" s="43" t="s">
        <v>1895</v>
      </c>
      <c r="B16" s="41" t="s">
        <v>1893</v>
      </c>
      <c r="C16" s="41" t="s">
        <v>1893</v>
      </c>
      <c r="D16" s="41" t="s">
        <v>1893</v>
      </c>
      <c r="E16" s="41" t="s">
        <v>1893</v>
      </c>
      <c r="F16" s="41" t="s">
        <v>1893</v>
      </c>
      <c r="G16" s="41" t="s">
        <v>1893</v>
      </c>
      <c r="H16" s="50">
        <v>3</v>
      </c>
      <c r="I16" s="50">
        <v>1</v>
      </c>
      <c r="J16" s="76">
        <v>-1.7</v>
      </c>
      <c r="K16" s="76">
        <v>-3.1</v>
      </c>
      <c r="L16" s="76">
        <v>-0.2</v>
      </c>
      <c r="M16" s="76">
        <v>-0.4</v>
      </c>
      <c r="N16" s="76">
        <v>-1.8</v>
      </c>
      <c r="O16" s="76">
        <v>-2.5</v>
      </c>
      <c r="P16" s="76">
        <v>-1.2</v>
      </c>
      <c r="Q16" s="76">
        <v>-0.5</v>
      </c>
      <c r="R16" s="76">
        <v>1.7</v>
      </c>
      <c r="S16" s="76">
        <v>1.6</v>
      </c>
      <c r="T16" s="76">
        <v>1.8</v>
      </c>
      <c r="U16" s="76">
        <v>1.3</v>
      </c>
      <c r="V16" s="76">
        <v>4.3</v>
      </c>
      <c r="W16" s="76">
        <v>2.6</v>
      </c>
      <c r="X16" s="76">
        <v>0.7</v>
      </c>
      <c r="Y16" s="76">
        <v>-7.1</v>
      </c>
      <c r="Z16" s="76">
        <v>-2.4</v>
      </c>
    </row>
    <row r="17" spans="1:26" ht="15" customHeight="1" x14ac:dyDescent="0.2">
      <c r="A17" s="43" t="s">
        <v>1896</v>
      </c>
      <c r="B17" s="41" t="s">
        <v>1893</v>
      </c>
      <c r="C17" s="76">
        <v>0.4</v>
      </c>
      <c r="D17" s="76">
        <v>4.5</v>
      </c>
      <c r="E17" s="76">
        <v>4.9000000000000004</v>
      </c>
      <c r="F17" s="76">
        <v>6.1</v>
      </c>
      <c r="G17" s="76">
        <v>9.5</v>
      </c>
      <c r="H17" s="50">
        <v>5</v>
      </c>
      <c r="I17" s="76">
        <v>3.2</v>
      </c>
      <c r="J17" s="76">
        <v>-0.8</v>
      </c>
      <c r="K17" s="76">
        <v>-1.4</v>
      </c>
      <c r="L17" s="76">
        <v>1.4</v>
      </c>
      <c r="M17" s="76">
        <v>1.1000000000000001</v>
      </c>
      <c r="N17" s="76">
        <v>0.1</v>
      </c>
      <c r="O17" s="76">
        <v>0.6</v>
      </c>
      <c r="P17" s="76">
        <v>-1.4</v>
      </c>
      <c r="Q17" s="76">
        <v>1.1000000000000001</v>
      </c>
      <c r="R17" s="76">
        <v>-0.1</v>
      </c>
      <c r="S17" s="76">
        <v>0.3</v>
      </c>
      <c r="T17" s="50">
        <v>0</v>
      </c>
      <c r="U17" s="76">
        <v>0.1</v>
      </c>
      <c r="V17" s="76">
        <v>2.9</v>
      </c>
      <c r="W17" s="50">
        <v>1</v>
      </c>
      <c r="X17" s="76">
        <v>-2.9</v>
      </c>
      <c r="Y17" s="76">
        <v>-4.8</v>
      </c>
      <c r="Z17" s="76">
        <v>0.5</v>
      </c>
    </row>
    <row r="18" spans="1:26" ht="15" customHeight="1" x14ac:dyDescent="0.2">
      <c r="A18" s="43" t="s">
        <v>1897</v>
      </c>
      <c r="B18" s="41" t="s">
        <v>1893</v>
      </c>
      <c r="C18" s="76">
        <v>-10.1</v>
      </c>
      <c r="D18" s="76">
        <v>-20.8</v>
      </c>
      <c r="E18" s="76">
        <v>4.7</v>
      </c>
      <c r="F18" s="76">
        <v>35.1</v>
      </c>
      <c r="G18" s="76">
        <v>22.9</v>
      </c>
      <c r="H18" s="76">
        <v>0.8</v>
      </c>
      <c r="I18" s="50">
        <v>15</v>
      </c>
      <c r="J18" s="76">
        <v>1.8</v>
      </c>
      <c r="K18" s="76">
        <v>-22.9</v>
      </c>
      <c r="L18" s="76">
        <v>-11.8</v>
      </c>
      <c r="M18" s="76">
        <v>-13.9</v>
      </c>
      <c r="N18" s="76">
        <v>-3.7</v>
      </c>
      <c r="O18" s="76">
        <v>-5.6</v>
      </c>
      <c r="P18" s="76">
        <v>-0.8</v>
      </c>
      <c r="Q18" s="76">
        <v>-1.8</v>
      </c>
      <c r="R18" s="76">
        <v>1.5</v>
      </c>
      <c r="S18" s="76">
        <v>0.1</v>
      </c>
      <c r="T18" s="76">
        <v>-5.2</v>
      </c>
      <c r="U18" s="76">
        <v>-0.6</v>
      </c>
      <c r="V18" s="76">
        <v>2.5</v>
      </c>
      <c r="W18" s="76">
        <v>-2.9</v>
      </c>
      <c r="X18" s="76">
        <v>-4.5999999999999996</v>
      </c>
      <c r="Y18" s="76">
        <v>-4.8</v>
      </c>
      <c r="Z18" s="76">
        <v>-9.1999999999999993</v>
      </c>
    </row>
    <row r="19" spans="1:26" ht="15" customHeight="1" x14ac:dyDescent="0.2">
      <c r="A19" s="43" t="s">
        <v>1898</v>
      </c>
      <c r="B19" s="41" t="s">
        <v>1893</v>
      </c>
      <c r="C19" s="76">
        <v>1.8</v>
      </c>
      <c r="D19" s="76">
        <v>6.2</v>
      </c>
      <c r="E19" s="76">
        <v>5.0999999999999996</v>
      </c>
      <c r="F19" s="76">
        <v>-4.8</v>
      </c>
      <c r="G19" s="76">
        <v>-2.1</v>
      </c>
      <c r="H19" s="76">
        <v>0.5</v>
      </c>
      <c r="I19" s="50">
        <v>13</v>
      </c>
      <c r="J19" s="76">
        <v>4.5999999999999996</v>
      </c>
      <c r="K19" s="76">
        <v>-4.2</v>
      </c>
      <c r="L19" s="76">
        <v>-4.3</v>
      </c>
      <c r="M19" s="76">
        <v>-1.1000000000000001</v>
      </c>
      <c r="N19" s="76">
        <v>-2.5</v>
      </c>
      <c r="O19" s="76">
        <v>-0.2</v>
      </c>
      <c r="P19" s="76">
        <v>-1.4</v>
      </c>
      <c r="Q19" s="76">
        <v>0.9</v>
      </c>
      <c r="R19" s="76">
        <v>3.1</v>
      </c>
      <c r="S19" s="76">
        <v>3.7</v>
      </c>
      <c r="T19" s="76">
        <v>0.9</v>
      </c>
      <c r="U19" s="76">
        <v>2.1</v>
      </c>
      <c r="V19" s="50">
        <v>2</v>
      </c>
      <c r="W19" s="76">
        <v>9.1</v>
      </c>
      <c r="X19" s="76">
        <v>7.1</v>
      </c>
      <c r="Y19" s="76">
        <v>-9.1</v>
      </c>
      <c r="Z19" s="76">
        <v>0.1</v>
      </c>
    </row>
    <row r="20" spans="1:26" ht="15" customHeight="1" x14ac:dyDescent="0.2">
      <c r="A20" s="43" t="s">
        <v>1899</v>
      </c>
      <c r="B20" s="41" t="s">
        <v>1893</v>
      </c>
      <c r="C20" s="76">
        <v>0.3</v>
      </c>
      <c r="D20" s="50">
        <v>-1</v>
      </c>
      <c r="E20" s="76">
        <v>-0.1</v>
      </c>
      <c r="F20" s="76">
        <v>5.2</v>
      </c>
      <c r="G20" s="76">
        <v>13.9</v>
      </c>
      <c r="H20" s="76">
        <v>18.8</v>
      </c>
      <c r="I20" s="76">
        <v>1.3</v>
      </c>
      <c r="J20" s="76">
        <v>-7.8</v>
      </c>
      <c r="K20" s="76">
        <v>-15.3</v>
      </c>
      <c r="L20" s="76">
        <v>-1.3</v>
      </c>
      <c r="M20" s="76">
        <v>-3.9</v>
      </c>
      <c r="N20" s="50">
        <v>-4</v>
      </c>
      <c r="O20" s="76">
        <v>3.4</v>
      </c>
      <c r="P20" s="76">
        <v>2.9</v>
      </c>
      <c r="Q20" s="76">
        <v>3.6</v>
      </c>
      <c r="R20" s="76">
        <v>1.2</v>
      </c>
      <c r="S20" s="76">
        <v>2.7</v>
      </c>
      <c r="T20" s="76">
        <v>1.6</v>
      </c>
      <c r="U20" s="76">
        <v>0.3</v>
      </c>
      <c r="V20" s="76">
        <v>3.4</v>
      </c>
      <c r="W20" s="76">
        <v>7.6</v>
      </c>
      <c r="X20" s="76">
        <v>-1.9</v>
      </c>
      <c r="Y20" s="76">
        <v>-7.4</v>
      </c>
      <c r="Z20" s="76">
        <v>0.3</v>
      </c>
    </row>
    <row r="21" spans="1:26" ht="15" customHeight="1" x14ac:dyDescent="0.2">
      <c r="A21" s="43" t="s">
        <v>1900</v>
      </c>
      <c r="B21" s="41" t="s">
        <v>1893</v>
      </c>
      <c r="C21" s="76">
        <v>-3.9</v>
      </c>
      <c r="D21" s="76">
        <v>-2.5</v>
      </c>
      <c r="E21" s="76">
        <v>-2.2999999999999998</v>
      </c>
      <c r="F21" s="76">
        <v>-3.1</v>
      </c>
      <c r="G21" s="50">
        <v>-1</v>
      </c>
      <c r="H21" s="76">
        <v>-2.9</v>
      </c>
      <c r="I21" s="76">
        <v>-4.5999999999999996</v>
      </c>
      <c r="J21" s="76">
        <v>-1.4</v>
      </c>
      <c r="K21" s="50">
        <v>0</v>
      </c>
      <c r="L21" s="76">
        <v>-1.5</v>
      </c>
      <c r="M21" s="76">
        <v>0.3</v>
      </c>
      <c r="N21" s="76">
        <v>1.3</v>
      </c>
      <c r="O21" s="76">
        <v>1.2</v>
      </c>
      <c r="P21" s="76">
        <v>0.3</v>
      </c>
      <c r="Q21" s="76">
        <v>2.1</v>
      </c>
      <c r="R21" s="76">
        <v>4.5999999999999996</v>
      </c>
      <c r="S21" s="76">
        <v>2.7</v>
      </c>
      <c r="T21" s="76">
        <v>2.7</v>
      </c>
      <c r="U21" s="76">
        <v>2.6</v>
      </c>
      <c r="V21" s="50">
        <v>6</v>
      </c>
      <c r="W21" s="76">
        <v>6.9</v>
      </c>
      <c r="X21" s="76">
        <v>-1.9</v>
      </c>
      <c r="Y21" s="76">
        <v>-12.5</v>
      </c>
      <c r="Z21" s="76">
        <v>-5.4</v>
      </c>
    </row>
    <row r="22" spans="1:26" ht="15" customHeight="1" x14ac:dyDescent="0.2">
      <c r="A22" s="43" t="s">
        <v>1901</v>
      </c>
      <c r="B22" s="41" t="s">
        <v>1893</v>
      </c>
      <c r="C22" s="41" t="s">
        <v>1893</v>
      </c>
      <c r="D22" s="41" t="s">
        <v>1893</v>
      </c>
      <c r="E22" s="41" t="s">
        <v>1893</v>
      </c>
      <c r="F22" s="41" t="s">
        <v>1893</v>
      </c>
      <c r="G22" s="41" t="s">
        <v>1893</v>
      </c>
      <c r="H22" s="76">
        <v>24.9</v>
      </c>
      <c r="I22" s="76">
        <v>3.1</v>
      </c>
      <c r="J22" s="76">
        <v>-21.9</v>
      </c>
      <c r="K22" s="76">
        <v>-31.9</v>
      </c>
      <c r="L22" s="76">
        <v>6.5</v>
      </c>
      <c r="M22" s="76">
        <v>0.3</v>
      </c>
      <c r="N22" s="76">
        <v>2.9</v>
      </c>
      <c r="O22" s="76">
        <v>1.1000000000000001</v>
      </c>
      <c r="P22" s="50">
        <v>9</v>
      </c>
      <c r="Q22" s="76">
        <v>-0.3</v>
      </c>
      <c r="R22" s="76">
        <v>-0.1</v>
      </c>
      <c r="S22" s="76">
        <v>-1.8</v>
      </c>
      <c r="T22" s="76">
        <v>-5.7</v>
      </c>
      <c r="U22" s="76">
        <v>0.6</v>
      </c>
      <c r="V22" s="76">
        <v>3.8</v>
      </c>
      <c r="W22" s="76">
        <v>5.7</v>
      </c>
      <c r="X22" s="76">
        <v>8.6999999999999993</v>
      </c>
      <c r="Y22" s="50">
        <v>-1</v>
      </c>
      <c r="Z22" s="50">
        <v>-1</v>
      </c>
    </row>
    <row r="23" spans="1:26" ht="15" customHeight="1" x14ac:dyDescent="0.2">
      <c r="A23" s="43" t="s">
        <v>1902</v>
      </c>
      <c r="B23" s="41" t="s">
        <v>1893</v>
      </c>
      <c r="C23" s="76">
        <v>1.3</v>
      </c>
      <c r="D23" s="76">
        <v>-2.4</v>
      </c>
      <c r="E23" s="76">
        <v>7.4</v>
      </c>
      <c r="F23" s="50">
        <v>5</v>
      </c>
      <c r="G23" s="50">
        <v>2</v>
      </c>
      <c r="H23" s="76">
        <v>9.4</v>
      </c>
      <c r="I23" s="50">
        <v>2</v>
      </c>
      <c r="J23" s="76">
        <v>-10.4</v>
      </c>
      <c r="K23" s="50">
        <v>-13</v>
      </c>
      <c r="L23" s="76">
        <v>-9.5</v>
      </c>
      <c r="M23" s="76">
        <v>-16.3</v>
      </c>
      <c r="N23" s="76">
        <v>-14.5</v>
      </c>
      <c r="O23" s="76">
        <v>2.1</v>
      </c>
      <c r="P23" s="76">
        <v>15.5</v>
      </c>
      <c r="Q23" s="50">
        <v>7</v>
      </c>
      <c r="R23" s="76">
        <v>3.7</v>
      </c>
      <c r="S23" s="76">
        <v>5.5</v>
      </c>
      <c r="T23" s="76">
        <v>6.7</v>
      </c>
      <c r="U23" s="76">
        <v>-3.2</v>
      </c>
      <c r="V23" s="76">
        <v>-3.9</v>
      </c>
      <c r="W23" s="76">
        <v>3.4</v>
      </c>
      <c r="X23" s="76">
        <v>6.1</v>
      </c>
      <c r="Y23" s="50">
        <v>-6</v>
      </c>
      <c r="Z23" s="76">
        <v>1.6</v>
      </c>
    </row>
    <row r="24" spans="1:26" ht="15" customHeight="1" x14ac:dyDescent="0.2">
      <c r="A24" s="43" t="s">
        <v>1903</v>
      </c>
      <c r="B24" s="41" t="s">
        <v>1893</v>
      </c>
      <c r="C24" s="50">
        <v>8</v>
      </c>
      <c r="D24" s="76">
        <v>4.8</v>
      </c>
      <c r="E24" s="50">
        <v>-4</v>
      </c>
      <c r="F24" s="76">
        <v>-4.2</v>
      </c>
      <c r="G24" s="76">
        <v>7.9</v>
      </c>
      <c r="H24" s="76">
        <v>4.3</v>
      </c>
      <c r="I24" s="76">
        <v>-0.6</v>
      </c>
      <c r="J24" s="76">
        <v>-5.5</v>
      </c>
      <c r="K24" s="50">
        <v>-5</v>
      </c>
      <c r="L24" s="76">
        <v>5.5</v>
      </c>
      <c r="M24" s="76">
        <v>3.9</v>
      </c>
      <c r="N24" s="76">
        <v>-0.1</v>
      </c>
      <c r="O24" s="76">
        <v>-4.4000000000000004</v>
      </c>
      <c r="P24" s="76">
        <v>-6.6</v>
      </c>
      <c r="Q24" s="76">
        <v>-6.4</v>
      </c>
      <c r="R24" s="50">
        <v>-2</v>
      </c>
      <c r="S24" s="76">
        <v>-1.9</v>
      </c>
      <c r="T24" s="76">
        <v>1.6</v>
      </c>
      <c r="U24" s="76">
        <v>-0.1</v>
      </c>
      <c r="V24" s="76">
        <v>7.9</v>
      </c>
      <c r="W24" s="76">
        <v>-2.4</v>
      </c>
      <c r="X24" s="76">
        <v>5.3</v>
      </c>
      <c r="Y24" s="76">
        <v>4.9000000000000004</v>
      </c>
      <c r="Z24" s="76">
        <v>4.7</v>
      </c>
    </row>
    <row r="25" spans="1:26" ht="15" customHeight="1" x14ac:dyDescent="0.2">
      <c r="A25" s="43" t="s">
        <v>1904</v>
      </c>
      <c r="B25" s="41" t="s">
        <v>1893</v>
      </c>
      <c r="C25" s="76">
        <v>2.6</v>
      </c>
      <c r="D25" s="76">
        <v>10.3</v>
      </c>
      <c r="E25" s="76">
        <v>11.2</v>
      </c>
      <c r="F25" s="76">
        <v>11.7</v>
      </c>
      <c r="G25" s="76">
        <v>5.8</v>
      </c>
      <c r="H25" s="76">
        <v>10.4</v>
      </c>
      <c r="I25" s="76">
        <v>5.8</v>
      </c>
      <c r="J25" s="76">
        <v>-5.5</v>
      </c>
      <c r="K25" s="76">
        <v>-6.4</v>
      </c>
      <c r="L25" s="76">
        <v>-1.7</v>
      </c>
      <c r="M25" s="76">
        <v>-7.6</v>
      </c>
      <c r="N25" s="76">
        <v>-9.9</v>
      </c>
      <c r="O25" s="76">
        <v>-8.9</v>
      </c>
      <c r="P25" s="76">
        <v>-0.2</v>
      </c>
      <c r="Q25" s="76">
        <v>-0.7</v>
      </c>
      <c r="R25" s="76">
        <v>2.1</v>
      </c>
      <c r="S25" s="76">
        <v>3.2</v>
      </c>
      <c r="T25" s="50">
        <v>4</v>
      </c>
      <c r="U25" s="76">
        <v>0.9</v>
      </c>
      <c r="V25" s="76">
        <v>3.7</v>
      </c>
      <c r="W25" s="76">
        <v>-1.4</v>
      </c>
      <c r="X25" s="50">
        <v>3</v>
      </c>
      <c r="Y25" s="76">
        <v>-3.9</v>
      </c>
      <c r="Z25" s="76">
        <v>2.2999999999999998</v>
      </c>
    </row>
    <row r="26" spans="1:26" ht="15" customHeight="1" x14ac:dyDescent="0.2">
      <c r="A26" s="43" t="s">
        <v>1905</v>
      </c>
      <c r="B26" s="41" t="s">
        <v>1893</v>
      </c>
      <c r="C26" s="76">
        <v>3.4</v>
      </c>
      <c r="D26" s="76">
        <v>4.4000000000000004</v>
      </c>
      <c r="E26" s="76">
        <v>9.1</v>
      </c>
      <c r="F26" s="76">
        <v>11.3</v>
      </c>
      <c r="G26" s="76">
        <v>11.9</v>
      </c>
      <c r="H26" s="50">
        <v>7</v>
      </c>
      <c r="I26" s="50">
        <v>2</v>
      </c>
      <c r="J26" s="76">
        <v>-1.8</v>
      </c>
      <c r="K26" s="76">
        <v>-6.5</v>
      </c>
      <c r="L26" s="76">
        <v>2.2000000000000002</v>
      </c>
      <c r="M26" s="50">
        <v>4</v>
      </c>
      <c r="N26" s="76">
        <v>-1.4</v>
      </c>
      <c r="O26" s="76">
        <v>-1.5</v>
      </c>
      <c r="P26" s="76">
        <v>-2.6</v>
      </c>
      <c r="Q26" s="76">
        <v>-2.1</v>
      </c>
      <c r="R26" s="76">
        <v>-0.3</v>
      </c>
      <c r="S26" s="76">
        <v>0.9</v>
      </c>
      <c r="T26" s="76">
        <v>0.9</v>
      </c>
      <c r="U26" s="76">
        <v>0.7</v>
      </c>
      <c r="V26" s="50">
        <v>4</v>
      </c>
      <c r="W26" s="76">
        <v>1.2</v>
      </c>
      <c r="X26" s="76">
        <v>1.6</v>
      </c>
      <c r="Y26" s="76">
        <v>-6.9</v>
      </c>
      <c r="Z26" s="76">
        <v>-7.7</v>
      </c>
    </row>
    <row r="27" spans="1:26" ht="15" customHeight="1" x14ac:dyDescent="0.2">
      <c r="A27" s="43" t="s">
        <v>1906</v>
      </c>
      <c r="B27" s="41" t="s">
        <v>1893</v>
      </c>
      <c r="C27" s="50">
        <v>-9</v>
      </c>
      <c r="D27" s="76">
        <v>4.0999999999999996</v>
      </c>
      <c r="E27" s="76">
        <v>-3.9</v>
      </c>
      <c r="F27" s="76">
        <v>2.7</v>
      </c>
      <c r="G27" s="76">
        <v>4.5999999999999996</v>
      </c>
      <c r="H27" s="76">
        <v>11.7</v>
      </c>
      <c r="I27" s="76">
        <v>2.6</v>
      </c>
      <c r="J27" s="76">
        <v>-1.9</v>
      </c>
      <c r="K27" s="50">
        <v>-4</v>
      </c>
      <c r="L27" s="76">
        <v>-8.1999999999999993</v>
      </c>
      <c r="M27" s="76">
        <v>-1.2</v>
      </c>
      <c r="N27" s="76">
        <v>-0.7</v>
      </c>
      <c r="O27" s="76">
        <v>-4.2</v>
      </c>
      <c r="P27" s="76">
        <v>-2.8</v>
      </c>
      <c r="Q27" s="76">
        <v>-2.2000000000000002</v>
      </c>
      <c r="R27" s="76">
        <v>-4.5</v>
      </c>
      <c r="S27" s="50">
        <v>0</v>
      </c>
      <c r="T27" s="76">
        <v>-0.6</v>
      </c>
      <c r="U27" s="76">
        <v>2.8</v>
      </c>
      <c r="V27" s="50">
        <v>5</v>
      </c>
      <c r="W27" s="50">
        <v>-5</v>
      </c>
      <c r="X27" s="76">
        <v>2.9</v>
      </c>
      <c r="Y27" s="76">
        <v>-0.6</v>
      </c>
      <c r="Z27" s="76">
        <v>-1.4</v>
      </c>
    </row>
    <row r="28" spans="1:26" ht="15" customHeight="1" x14ac:dyDescent="0.2">
      <c r="A28" s="43" t="s">
        <v>1907</v>
      </c>
      <c r="B28" s="41" t="s">
        <v>1893</v>
      </c>
      <c r="C28" s="76">
        <v>0.8</v>
      </c>
      <c r="D28" s="76">
        <v>7.5</v>
      </c>
      <c r="E28" s="76">
        <v>2.9</v>
      </c>
      <c r="F28" s="76">
        <v>2.9</v>
      </c>
      <c r="G28" s="76">
        <v>4.4000000000000004</v>
      </c>
      <c r="H28" s="76">
        <v>2.4</v>
      </c>
      <c r="I28" s="76">
        <v>2.2000000000000002</v>
      </c>
      <c r="J28" s="76">
        <v>1.5</v>
      </c>
      <c r="K28" s="76">
        <v>1.7</v>
      </c>
      <c r="L28" s="76">
        <v>1.7</v>
      </c>
      <c r="M28" s="76">
        <v>-0.2</v>
      </c>
      <c r="N28" s="76">
        <v>0.5</v>
      </c>
      <c r="O28" s="76">
        <v>-6.5</v>
      </c>
      <c r="P28" s="76">
        <v>-5.4</v>
      </c>
      <c r="Q28" s="50">
        <v>-5</v>
      </c>
      <c r="R28" s="76">
        <v>-1.2</v>
      </c>
      <c r="S28" s="76">
        <v>-3.3</v>
      </c>
      <c r="T28" s="76">
        <v>-2.2000000000000002</v>
      </c>
      <c r="U28" s="50">
        <v>-1</v>
      </c>
      <c r="V28" s="50">
        <v>3</v>
      </c>
      <c r="W28" s="76">
        <v>-2.9</v>
      </c>
      <c r="X28" s="76">
        <v>-2.5</v>
      </c>
      <c r="Y28" s="76">
        <v>-3.7</v>
      </c>
      <c r="Z28" s="76">
        <v>0.1</v>
      </c>
    </row>
    <row r="29" spans="1:26" ht="15" customHeight="1" x14ac:dyDescent="0.2">
      <c r="A29" s="43" t="s">
        <v>1908</v>
      </c>
      <c r="B29" s="41" t="s">
        <v>1893</v>
      </c>
      <c r="C29" s="76">
        <v>-3.9</v>
      </c>
      <c r="D29" s="50">
        <v>4</v>
      </c>
      <c r="E29" s="76">
        <v>3.2</v>
      </c>
      <c r="F29" s="76">
        <v>0.3</v>
      </c>
      <c r="G29" s="76">
        <v>0.5</v>
      </c>
      <c r="H29" s="76">
        <v>5.4</v>
      </c>
      <c r="I29" s="76">
        <v>6.5</v>
      </c>
      <c r="J29" s="76">
        <v>-4.0999999999999996</v>
      </c>
      <c r="K29" s="76">
        <v>-5.7</v>
      </c>
      <c r="L29" s="76">
        <v>-5.7</v>
      </c>
      <c r="M29" s="76">
        <v>-1.6</v>
      </c>
      <c r="N29" s="76">
        <v>0.7</v>
      </c>
      <c r="O29" s="76">
        <v>-0.2</v>
      </c>
      <c r="P29" s="76">
        <v>6.3</v>
      </c>
      <c r="Q29" s="76">
        <v>-1.4</v>
      </c>
      <c r="R29" s="76">
        <v>-4.2</v>
      </c>
      <c r="S29" s="76">
        <v>-0.4</v>
      </c>
      <c r="T29" s="76">
        <v>-6.4</v>
      </c>
      <c r="U29" s="50">
        <v>-1</v>
      </c>
      <c r="V29" s="76">
        <v>3.4</v>
      </c>
      <c r="W29" s="76">
        <v>-6.3</v>
      </c>
      <c r="X29" s="76">
        <v>1.3</v>
      </c>
      <c r="Y29" s="76">
        <v>3.2</v>
      </c>
      <c r="Z29" s="76">
        <v>0.4</v>
      </c>
    </row>
    <row r="30" spans="1:26" ht="15" customHeight="1" x14ac:dyDescent="0.2">
      <c r="A30" s="43" t="s">
        <v>1909</v>
      </c>
      <c r="B30" s="41" t="s">
        <v>1893</v>
      </c>
      <c r="C30" s="76">
        <v>-7.3</v>
      </c>
      <c r="D30" s="76">
        <v>29.1</v>
      </c>
      <c r="E30" s="76">
        <v>7.5</v>
      </c>
      <c r="F30" s="76">
        <v>-14.1</v>
      </c>
      <c r="G30" s="76">
        <v>36.700000000000003</v>
      </c>
      <c r="H30" s="50">
        <v>-8</v>
      </c>
      <c r="I30" s="76">
        <v>10.5</v>
      </c>
      <c r="J30" s="76">
        <v>-15.9</v>
      </c>
      <c r="K30" s="50">
        <v>-26</v>
      </c>
      <c r="L30" s="50">
        <v>-7</v>
      </c>
      <c r="M30" s="76">
        <v>7.8</v>
      </c>
      <c r="N30" s="76">
        <v>-4.4000000000000004</v>
      </c>
      <c r="O30" s="76">
        <v>2.2000000000000002</v>
      </c>
      <c r="P30" s="76">
        <v>0.4</v>
      </c>
      <c r="Q30" s="76">
        <v>-9.3000000000000007</v>
      </c>
      <c r="R30" s="76">
        <v>2.2000000000000002</v>
      </c>
      <c r="S30" s="50">
        <v>1</v>
      </c>
      <c r="T30" s="76">
        <v>0.9</v>
      </c>
      <c r="U30" s="76">
        <v>2.1</v>
      </c>
      <c r="V30" s="76">
        <v>0.9</v>
      </c>
      <c r="W30" s="76">
        <v>0.7</v>
      </c>
      <c r="X30" s="76">
        <v>3.7</v>
      </c>
      <c r="Y30" s="76">
        <v>-2.1</v>
      </c>
      <c r="Z30" s="76">
        <v>-3.8</v>
      </c>
    </row>
    <row r="31" spans="1:26" ht="15" customHeight="1" x14ac:dyDescent="0.2">
      <c r="A31" s="43" t="s">
        <v>1910</v>
      </c>
      <c r="B31" s="41" t="s">
        <v>1893</v>
      </c>
      <c r="C31" s="76">
        <v>7.3</v>
      </c>
      <c r="D31" s="76">
        <v>-1.4</v>
      </c>
      <c r="E31" s="50">
        <v>1</v>
      </c>
      <c r="F31" s="76">
        <v>-3.2</v>
      </c>
      <c r="G31" s="76">
        <v>-4.7</v>
      </c>
      <c r="H31" s="76">
        <v>25.7</v>
      </c>
      <c r="I31" s="76">
        <v>12.6</v>
      </c>
      <c r="J31" s="76">
        <v>-11.3</v>
      </c>
      <c r="K31" s="76">
        <v>-24.9</v>
      </c>
      <c r="L31" s="76">
        <v>-8.1</v>
      </c>
      <c r="M31" s="50">
        <v>0</v>
      </c>
      <c r="N31" s="76">
        <v>-3.6</v>
      </c>
      <c r="O31" s="76">
        <v>-4.8</v>
      </c>
      <c r="P31" s="50">
        <v>3</v>
      </c>
      <c r="Q31" s="76">
        <v>-1.4</v>
      </c>
      <c r="R31" s="76">
        <v>-2.9</v>
      </c>
      <c r="S31" s="76">
        <v>5.9</v>
      </c>
      <c r="T31" s="76">
        <v>-1.3</v>
      </c>
      <c r="U31" s="76">
        <v>-3.1</v>
      </c>
      <c r="V31" s="76">
        <v>-2.2000000000000002</v>
      </c>
      <c r="W31" s="76">
        <v>4.4000000000000004</v>
      </c>
      <c r="X31" s="76">
        <v>5.8</v>
      </c>
      <c r="Y31" s="76">
        <v>1.2</v>
      </c>
      <c r="Z31" s="76">
        <v>2.2999999999999998</v>
      </c>
    </row>
    <row r="32" spans="1:26" ht="15" customHeight="1" x14ac:dyDescent="0.2">
      <c r="A32" s="43" t="s">
        <v>1911</v>
      </c>
      <c r="B32" s="41" t="s">
        <v>1893</v>
      </c>
      <c r="C32" s="50">
        <v>8</v>
      </c>
      <c r="D32" s="50">
        <v>1</v>
      </c>
      <c r="E32" s="76">
        <v>8.6</v>
      </c>
      <c r="F32" s="50">
        <v>11</v>
      </c>
      <c r="G32" s="76">
        <v>20.3</v>
      </c>
      <c r="H32" s="76">
        <v>2.1</v>
      </c>
      <c r="I32" s="76">
        <v>-1.6</v>
      </c>
      <c r="J32" s="76">
        <v>-0.6</v>
      </c>
      <c r="K32" s="76">
        <v>-3.5</v>
      </c>
      <c r="L32" s="76">
        <v>2.9</v>
      </c>
      <c r="M32" s="76">
        <v>0.9</v>
      </c>
      <c r="N32" s="76">
        <v>1.1000000000000001</v>
      </c>
      <c r="O32" s="76">
        <v>1.1000000000000001</v>
      </c>
      <c r="P32" s="76">
        <v>3.2</v>
      </c>
      <c r="Q32" s="76">
        <v>5.5</v>
      </c>
      <c r="R32" s="76">
        <v>6.1</v>
      </c>
      <c r="S32" s="50">
        <v>1</v>
      </c>
      <c r="T32" s="76">
        <v>3.9</v>
      </c>
      <c r="U32" s="50">
        <v>6</v>
      </c>
      <c r="V32" s="76">
        <v>7.4</v>
      </c>
      <c r="W32" s="76">
        <v>12.3</v>
      </c>
      <c r="X32" s="76">
        <v>4.5</v>
      </c>
      <c r="Y32" s="50">
        <v>-14</v>
      </c>
      <c r="Z32" s="76">
        <v>-9.3000000000000007</v>
      </c>
    </row>
    <row r="33" spans="1:26" ht="15" customHeight="1" x14ac:dyDescent="0.2">
      <c r="A33" s="43" t="s">
        <v>1912</v>
      </c>
      <c r="B33" s="41" t="s">
        <v>1893</v>
      </c>
      <c r="C33" s="76">
        <v>3.6</v>
      </c>
      <c r="D33" s="50">
        <v>2</v>
      </c>
      <c r="E33" s="76">
        <v>6.4</v>
      </c>
      <c r="F33" s="76">
        <v>-3.3</v>
      </c>
      <c r="G33" s="50">
        <v>-5</v>
      </c>
      <c r="H33" s="50">
        <v>-1</v>
      </c>
      <c r="I33" s="76">
        <v>5.2</v>
      </c>
      <c r="J33" s="76">
        <v>-1.6</v>
      </c>
      <c r="K33" s="76">
        <v>-5.2</v>
      </c>
      <c r="L33" s="76">
        <v>-5.2</v>
      </c>
      <c r="M33" s="76">
        <v>-9.1999999999999993</v>
      </c>
      <c r="N33" s="76">
        <v>-5.8</v>
      </c>
      <c r="O33" s="76">
        <v>-5.8</v>
      </c>
      <c r="P33" s="76">
        <v>-0.9</v>
      </c>
      <c r="Q33" s="76">
        <v>7.6</v>
      </c>
      <c r="R33" s="76">
        <v>7.1</v>
      </c>
      <c r="S33" s="76">
        <v>2.2000000000000002</v>
      </c>
      <c r="T33" s="76">
        <v>2.9</v>
      </c>
      <c r="U33" s="76">
        <v>5.6</v>
      </c>
      <c r="V33" s="76">
        <v>0.7</v>
      </c>
      <c r="W33" s="76">
        <v>1.7</v>
      </c>
      <c r="X33" s="76">
        <v>2.9</v>
      </c>
      <c r="Y33" s="76">
        <v>-8.9</v>
      </c>
      <c r="Z33" s="50">
        <v>2</v>
      </c>
    </row>
    <row r="34" spans="1:26" ht="15" customHeight="1" x14ac:dyDescent="0.2">
      <c r="A34" s="43" t="s">
        <v>1819</v>
      </c>
      <c r="B34" s="41" t="s">
        <v>1893</v>
      </c>
      <c r="C34" s="76">
        <v>8.3000000000000007</v>
      </c>
      <c r="D34" s="76">
        <v>8.9</v>
      </c>
      <c r="E34" s="76">
        <v>11.4</v>
      </c>
      <c r="F34" s="76">
        <v>14.4</v>
      </c>
      <c r="G34" s="76">
        <v>3.8</v>
      </c>
      <c r="H34" s="76">
        <v>12.8</v>
      </c>
      <c r="I34" s="76">
        <v>13.2</v>
      </c>
      <c r="J34" s="76">
        <v>8.8000000000000007</v>
      </c>
      <c r="K34" s="76">
        <v>-5.8</v>
      </c>
      <c r="L34" s="50">
        <v>-4</v>
      </c>
      <c r="M34" s="76">
        <v>-5.9</v>
      </c>
      <c r="N34" s="76">
        <v>-0.6</v>
      </c>
      <c r="O34" s="76">
        <v>-5.4</v>
      </c>
      <c r="P34" s="76">
        <v>-0.2</v>
      </c>
      <c r="Q34" s="76">
        <v>-0.8</v>
      </c>
      <c r="R34" s="76">
        <v>0.2</v>
      </c>
      <c r="S34" s="76">
        <v>-0.6</v>
      </c>
      <c r="T34" s="76">
        <v>-0.4</v>
      </c>
      <c r="U34" s="76">
        <v>0.2</v>
      </c>
      <c r="V34" s="76">
        <v>-0.8</v>
      </c>
      <c r="W34" s="76">
        <v>-4.2</v>
      </c>
      <c r="X34" s="76">
        <v>0.9</v>
      </c>
      <c r="Y34" s="76">
        <v>-2.2000000000000002</v>
      </c>
      <c r="Z34" s="76">
        <v>-4.4000000000000004</v>
      </c>
    </row>
    <row r="35" spans="1:26" ht="15" customHeight="1" x14ac:dyDescent="0.2">
      <c r="A35" s="43" t="s">
        <v>1913</v>
      </c>
      <c r="B35" s="41" t="s">
        <v>1893</v>
      </c>
      <c r="C35" s="76">
        <v>0.7</v>
      </c>
      <c r="D35" s="50">
        <v>2</v>
      </c>
      <c r="E35" s="76">
        <v>0.6</v>
      </c>
      <c r="F35" s="76">
        <v>2.2999999999999998</v>
      </c>
      <c r="G35" s="76">
        <v>3.3</v>
      </c>
      <c r="H35" s="76">
        <v>-2.2000000000000002</v>
      </c>
      <c r="I35" s="76">
        <v>0.6</v>
      </c>
      <c r="J35" s="76">
        <v>-1.2</v>
      </c>
      <c r="K35" s="76">
        <v>-5.7</v>
      </c>
      <c r="L35" s="76">
        <v>-3.2</v>
      </c>
      <c r="M35" s="76">
        <v>-3.2</v>
      </c>
      <c r="N35" s="76">
        <v>-6.8</v>
      </c>
      <c r="O35" s="50">
        <v>-6</v>
      </c>
      <c r="P35" s="76">
        <v>-1.1000000000000001</v>
      </c>
      <c r="Q35" s="76">
        <v>1.8</v>
      </c>
      <c r="R35" s="76">
        <v>2.9</v>
      </c>
      <c r="S35" s="76">
        <v>5.7</v>
      </c>
      <c r="T35" s="76">
        <v>4.4000000000000004</v>
      </c>
      <c r="U35" s="76">
        <v>2.2999999999999998</v>
      </c>
      <c r="V35" s="76">
        <v>4.5</v>
      </c>
      <c r="W35" s="76">
        <v>7.7</v>
      </c>
      <c r="X35" s="50">
        <v>6</v>
      </c>
      <c r="Y35" s="76">
        <v>-8.6999999999999993</v>
      </c>
      <c r="Z35" s="76">
        <v>2.2999999999999998</v>
      </c>
    </row>
    <row r="36" spans="1:26" ht="15" customHeight="1" x14ac:dyDescent="0.2">
      <c r="A36" s="43" t="s">
        <v>1914</v>
      </c>
      <c r="B36" s="41" t="s">
        <v>1893</v>
      </c>
      <c r="C36" s="76">
        <v>-0.2</v>
      </c>
      <c r="D36" s="76">
        <v>-0.9</v>
      </c>
      <c r="E36" s="50">
        <v>-3</v>
      </c>
      <c r="F36" s="76">
        <v>-4.3</v>
      </c>
      <c r="G36" s="76">
        <v>8.6999999999999993</v>
      </c>
      <c r="H36" s="76">
        <v>-0.6</v>
      </c>
      <c r="I36" s="76">
        <v>-0.6</v>
      </c>
      <c r="J36" s="76">
        <v>-1.9</v>
      </c>
      <c r="K36" s="76">
        <v>-0.1</v>
      </c>
      <c r="L36" s="76">
        <v>0.7</v>
      </c>
      <c r="M36" s="50">
        <v>4</v>
      </c>
      <c r="N36" s="76">
        <v>2.5</v>
      </c>
      <c r="O36" s="76">
        <v>5.6</v>
      </c>
      <c r="P36" s="76">
        <v>1.9</v>
      </c>
      <c r="Q36" s="76">
        <v>4.0999999999999996</v>
      </c>
      <c r="R36" s="76">
        <v>3.9</v>
      </c>
      <c r="S36" s="76">
        <v>2.9</v>
      </c>
      <c r="T36" s="76">
        <v>2.7</v>
      </c>
      <c r="U36" s="76">
        <v>3.9</v>
      </c>
      <c r="V36" s="76">
        <v>6.9</v>
      </c>
      <c r="W36" s="76">
        <v>5.6</v>
      </c>
      <c r="X36" s="76">
        <v>3.2</v>
      </c>
      <c r="Y36" s="76">
        <v>-8.4</v>
      </c>
      <c r="Z36" s="50">
        <v>-7</v>
      </c>
    </row>
    <row r="37" spans="1:26" ht="15" customHeight="1" x14ac:dyDescent="0.2">
      <c r="A37" s="43" t="s">
        <v>1915</v>
      </c>
      <c r="B37" s="41" t="s">
        <v>1893</v>
      </c>
      <c r="C37" s="41" t="s">
        <v>1893</v>
      </c>
      <c r="D37" s="41" t="s">
        <v>1893</v>
      </c>
      <c r="E37" s="41" t="s">
        <v>1893</v>
      </c>
      <c r="F37" s="41" t="s">
        <v>1893</v>
      </c>
      <c r="G37" s="41" t="s">
        <v>1893</v>
      </c>
      <c r="H37" s="76">
        <v>28.7</v>
      </c>
      <c r="I37" s="76">
        <v>38.799999999999997</v>
      </c>
      <c r="J37" s="76">
        <v>-8.5</v>
      </c>
      <c r="K37" s="50">
        <v>-10</v>
      </c>
      <c r="L37" s="76">
        <v>-9.6999999999999993</v>
      </c>
      <c r="M37" s="76">
        <v>-4.5</v>
      </c>
      <c r="N37" s="76">
        <v>-7.5</v>
      </c>
      <c r="O37" s="76">
        <v>-5.9</v>
      </c>
      <c r="P37" s="76">
        <v>-4.4000000000000004</v>
      </c>
      <c r="Q37" s="76">
        <v>-1.5</v>
      </c>
      <c r="R37" s="76">
        <v>-2.6</v>
      </c>
      <c r="S37" s="76">
        <v>-1.3</v>
      </c>
      <c r="T37" s="76">
        <v>0.5</v>
      </c>
      <c r="U37" s="76">
        <v>1.3</v>
      </c>
      <c r="V37" s="76">
        <v>0.4</v>
      </c>
      <c r="W37" s="50">
        <v>4</v>
      </c>
      <c r="X37" s="76">
        <v>-0.2</v>
      </c>
      <c r="Y37" s="76">
        <v>-4.4000000000000004</v>
      </c>
      <c r="Z37" s="50">
        <v>3</v>
      </c>
    </row>
    <row r="38" spans="1:26" ht="15" customHeight="1" x14ac:dyDescent="0.2">
      <c r="A38" s="43" t="s">
        <v>1806</v>
      </c>
      <c r="B38" s="41" t="s">
        <v>1893</v>
      </c>
      <c r="C38" s="76">
        <v>0.5</v>
      </c>
      <c r="D38" s="76">
        <v>-3.7</v>
      </c>
      <c r="E38" s="76">
        <v>-1.4</v>
      </c>
      <c r="F38" s="76">
        <v>-2.8</v>
      </c>
      <c r="G38" s="76">
        <v>1.5</v>
      </c>
      <c r="H38" s="76">
        <v>-0.6</v>
      </c>
      <c r="I38" s="76">
        <v>-2.7</v>
      </c>
      <c r="J38" s="76">
        <v>-2.8</v>
      </c>
      <c r="K38" s="50">
        <v>-2</v>
      </c>
      <c r="L38" s="76">
        <v>-0.2</v>
      </c>
      <c r="M38" s="76">
        <v>-1.9</v>
      </c>
      <c r="N38" s="76">
        <v>-3.9</v>
      </c>
      <c r="O38" s="76">
        <v>-1.8</v>
      </c>
      <c r="P38" s="50">
        <v>4</v>
      </c>
      <c r="Q38" s="76">
        <v>-0.8</v>
      </c>
      <c r="R38" s="76">
        <v>3.5</v>
      </c>
      <c r="S38" s="76">
        <v>6.1</v>
      </c>
      <c r="T38" s="76">
        <v>5.3</v>
      </c>
      <c r="U38" s="76">
        <v>5.2</v>
      </c>
      <c r="V38" s="76">
        <v>9.3000000000000007</v>
      </c>
      <c r="W38" s="76">
        <v>3.2</v>
      </c>
      <c r="X38" s="76">
        <v>4.3</v>
      </c>
      <c r="Y38" s="76">
        <v>0.7</v>
      </c>
      <c r="Z38" s="50">
        <v>0</v>
      </c>
    </row>
    <row r="39" spans="1:26" ht="15" customHeight="1" x14ac:dyDescent="0.2">
      <c r="A39" s="43" t="s">
        <v>1916</v>
      </c>
      <c r="B39" s="41" t="s">
        <v>1893</v>
      </c>
      <c r="C39" s="41" t="s">
        <v>1893</v>
      </c>
      <c r="D39" s="41" t="s">
        <v>1893</v>
      </c>
      <c r="E39" s="76">
        <v>33.700000000000003</v>
      </c>
      <c r="F39" s="76">
        <v>7.6</v>
      </c>
      <c r="G39" s="76">
        <v>20.7</v>
      </c>
      <c r="H39" s="76">
        <v>8.1999999999999993</v>
      </c>
      <c r="I39" s="76">
        <v>51.5</v>
      </c>
      <c r="J39" s="76">
        <v>-10.6</v>
      </c>
      <c r="K39" s="76">
        <v>-26.4</v>
      </c>
      <c r="L39" s="76">
        <v>-14.6</v>
      </c>
      <c r="M39" s="76">
        <v>-17.2</v>
      </c>
      <c r="N39" s="50">
        <v>-9</v>
      </c>
      <c r="O39" s="76">
        <v>-1.3</v>
      </c>
      <c r="P39" s="76">
        <v>-4.9000000000000004</v>
      </c>
      <c r="Q39" s="76">
        <v>-4.3</v>
      </c>
      <c r="R39" s="76">
        <v>-4.2</v>
      </c>
      <c r="S39" s="50">
        <v>-8</v>
      </c>
      <c r="T39" s="76">
        <v>-2.7</v>
      </c>
      <c r="U39" s="76">
        <v>-12.9</v>
      </c>
      <c r="V39" s="76">
        <v>0.5</v>
      </c>
      <c r="W39" s="76">
        <v>-4.2</v>
      </c>
      <c r="X39" s="76">
        <v>-6.2</v>
      </c>
      <c r="Y39" s="76">
        <v>-9.6999999999999993</v>
      </c>
      <c r="Z39" s="76">
        <v>-8.3000000000000007</v>
      </c>
    </row>
    <row r="40" spans="1:26" ht="15" customHeight="1" x14ac:dyDescent="0.2">
      <c r="A40" s="43" t="s">
        <v>1917</v>
      </c>
      <c r="B40" s="41" t="s">
        <v>1893</v>
      </c>
      <c r="C40" s="76">
        <v>-4.8</v>
      </c>
      <c r="D40" s="76">
        <v>-6.4</v>
      </c>
      <c r="E40" s="76">
        <v>1.7</v>
      </c>
      <c r="F40" s="76">
        <v>2.9</v>
      </c>
      <c r="G40" s="76">
        <v>8.3000000000000007</v>
      </c>
      <c r="H40" s="76">
        <v>11.2</v>
      </c>
      <c r="I40" s="76">
        <v>13.8</v>
      </c>
      <c r="J40" s="76">
        <v>-1.2</v>
      </c>
      <c r="K40" s="76">
        <v>-8.8000000000000007</v>
      </c>
      <c r="L40" s="76">
        <v>-1.3</v>
      </c>
      <c r="M40" s="76">
        <v>0.8</v>
      </c>
      <c r="N40" s="76">
        <v>-4.5999999999999996</v>
      </c>
      <c r="O40" s="76">
        <v>-4.5</v>
      </c>
      <c r="P40" s="76">
        <v>-7.2</v>
      </c>
      <c r="Q40" s="76">
        <v>-1.1000000000000001</v>
      </c>
      <c r="R40" s="50">
        <v>-1</v>
      </c>
      <c r="S40" s="76">
        <v>3.4</v>
      </c>
      <c r="T40" s="76">
        <v>2.7</v>
      </c>
      <c r="U40" s="50">
        <v>1</v>
      </c>
      <c r="V40" s="76">
        <v>-0.2</v>
      </c>
      <c r="W40" s="76">
        <v>3.3</v>
      </c>
      <c r="X40" s="76">
        <v>5.6</v>
      </c>
      <c r="Y40" s="76">
        <v>-0.6</v>
      </c>
      <c r="Z40" s="76">
        <v>1.6</v>
      </c>
    </row>
    <row r="41" spans="1:26" ht="15" customHeight="1" x14ac:dyDescent="0.2">
      <c r="A41" s="43" t="s">
        <v>1918</v>
      </c>
      <c r="B41" s="41" t="s">
        <v>1893</v>
      </c>
      <c r="C41" s="41" t="s">
        <v>1893</v>
      </c>
      <c r="D41" s="41" t="s">
        <v>1893</v>
      </c>
      <c r="E41" s="76">
        <v>31.5</v>
      </c>
      <c r="F41" s="76">
        <v>2.8</v>
      </c>
      <c r="G41" s="76">
        <v>-15.1</v>
      </c>
      <c r="H41" s="76">
        <v>5.8</v>
      </c>
      <c r="I41" s="76">
        <v>14.6</v>
      </c>
      <c r="J41" s="76">
        <v>5.6</v>
      </c>
      <c r="K41" s="76">
        <v>-14.1</v>
      </c>
      <c r="L41" s="76">
        <v>-6.7</v>
      </c>
      <c r="M41" s="76">
        <v>-2.5</v>
      </c>
      <c r="N41" s="76">
        <v>-5.3</v>
      </c>
      <c r="O41" s="76">
        <v>-0.2</v>
      </c>
      <c r="P41" s="76">
        <v>-0.9</v>
      </c>
      <c r="Q41" s="76">
        <v>0.2</v>
      </c>
      <c r="R41" s="76">
        <v>3.9</v>
      </c>
      <c r="S41" s="76">
        <v>1.3</v>
      </c>
      <c r="T41" s="76">
        <v>-1.3</v>
      </c>
      <c r="U41" s="76">
        <v>3.6</v>
      </c>
      <c r="V41" s="76">
        <v>5.2</v>
      </c>
      <c r="W41" s="76">
        <v>-0.5</v>
      </c>
      <c r="X41" s="76">
        <v>3.4</v>
      </c>
      <c r="Y41" s="76">
        <v>-8.3000000000000007</v>
      </c>
      <c r="Z41" s="76">
        <v>-3.5</v>
      </c>
    </row>
    <row r="42" spans="1:26" ht="15" customHeight="1" x14ac:dyDescent="0.2">
      <c r="A42" s="43" t="s">
        <v>1919</v>
      </c>
      <c r="B42" s="41" t="s">
        <v>1893</v>
      </c>
      <c r="C42" s="76">
        <v>-5.5</v>
      </c>
      <c r="D42" s="76">
        <v>1.6</v>
      </c>
      <c r="E42" s="76">
        <v>1.5</v>
      </c>
      <c r="F42" s="50">
        <v>3</v>
      </c>
      <c r="G42" s="76">
        <v>5.2</v>
      </c>
      <c r="H42" s="76">
        <v>3.1</v>
      </c>
      <c r="I42" s="76">
        <v>0.5</v>
      </c>
      <c r="J42" s="76">
        <v>-4.7</v>
      </c>
      <c r="K42" s="50">
        <v>-1</v>
      </c>
      <c r="L42" s="76">
        <v>2.5</v>
      </c>
      <c r="M42" s="76">
        <v>-0.8</v>
      </c>
      <c r="N42" s="76">
        <v>-0.4</v>
      </c>
      <c r="O42" s="76">
        <v>-0.5</v>
      </c>
      <c r="P42" s="76">
        <v>-1.1000000000000001</v>
      </c>
      <c r="Q42" s="76">
        <v>-1.8</v>
      </c>
      <c r="R42" s="76">
        <v>0.1</v>
      </c>
      <c r="S42" s="76">
        <v>-0.6</v>
      </c>
      <c r="T42" s="76">
        <v>-2.2999999999999998</v>
      </c>
      <c r="U42" s="50">
        <v>-3</v>
      </c>
      <c r="V42" s="76">
        <v>0.5</v>
      </c>
      <c r="W42" s="76">
        <v>0.9</v>
      </c>
      <c r="X42" s="50">
        <v>-3</v>
      </c>
      <c r="Y42" s="76">
        <v>-12.5</v>
      </c>
      <c r="Z42" s="76">
        <v>-4.8</v>
      </c>
    </row>
    <row r="43" spans="1:26" ht="15" customHeight="1" x14ac:dyDescent="0.2">
      <c r="A43" s="43" t="s">
        <v>1920</v>
      </c>
      <c r="B43" s="41" t="s">
        <v>1893</v>
      </c>
      <c r="C43" s="76">
        <v>0.8</v>
      </c>
      <c r="D43" s="76">
        <v>0.3</v>
      </c>
      <c r="E43" s="76">
        <v>3.3</v>
      </c>
      <c r="F43" s="76">
        <v>7.5</v>
      </c>
      <c r="G43" s="76">
        <v>6.1</v>
      </c>
      <c r="H43" s="76">
        <v>6.8</v>
      </c>
      <c r="I43" s="76">
        <v>6.1</v>
      </c>
      <c r="J43" s="76">
        <v>-3.7</v>
      </c>
      <c r="K43" s="76">
        <v>0.4</v>
      </c>
      <c r="L43" s="76">
        <v>4.7</v>
      </c>
      <c r="M43" s="76">
        <v>-1.1000000000000001</v>
      </c>
      <c r="N43" s="76">
        <v>-2.1</v>
      </c>
      <c r="O43" s="76">
        <v>3.3</v>
      </c>
      <c r="P43" s="76">
        <v>6.7</v>
      </c>
      <c r="Q43" s="76">
        <v>9.8000000000000007</v>
      </c>
      <c r="R43" s="76">
        <v>4.0999999999999996</v>
      </c>
      <c r="S43" s="76">
        <v>4.0999999999999996</v>
      </c>
      <c r="T43" s="76">
        <v>-3.8</v>
      </c>
      <c r="U43" s="76">
        <v>-0.4</v>
      </c>
      <c r="V43" s="76">
        <v>3.7</v>
      </c>
      <c r="W43" s="76">
        <v>4.0999999999999996</v>
      </c>
      <c r="X43" s="76">
        <v>-2.2000000000000002</v>
      </c>
      <c r="Y43" s="76">
        <v>-10.199999999999999</v>
      </c>
      <c r="Z43" s="76">
        <v>-3.1</v>
      </c>
    </row>
    <row r="45" spans="1:26" ht="15" customHeight="1" x14ac:dyDescent="0.2">
      <c r="A45" s="43" t="s">
        <v>1921</v>
      </c>
    </row>
    <row r="46" spans="1:26" ht="15" customHeight="1" x14ac:dyDescent="0.2">
      <c r="A46" s="43" t="s">
        <v>1893</v>
      </c>
      <c r="B46" t="s">
        <v>1922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308"/>
  <sheetViews>
    <sheetView zoomScaleNormal="100" workbookViewId="0">
      <pane ySplit="4" topLeftCell="A5" activePane="bottomLeft" state="frozen"/>
      <selection activeCell="X1" sqref="X1"/>
      <selection pane="bottomLeft" activeCell="F17" sqref="F17"/>
    </sheetView>
  </sheetViews>
  <sheetFormatPr baseColWidth="10" defaultColWidth="8.6640625" defaultRowHeight="15" x14ac:dyDescent="0.2"/>
  <cols>
    <col min="1" max="1" width="14" customWidth="1"/>
    <col min="2" max="2" width="10.83203125" customWidth="1"/>
    <col min="3" max="3" width="15.6640625" customWidth="1"/>
    <col min="4" max="4" width="11.5" customWidth="1"/>
    <col min="7" max="7" width="10.83203125" customWidth="1"/>
    <col min="8" max="10" width="14.5" customWidth="1"/>
    <col min="13" max="13" width="11.5" customWidth="1"/>
    <col min="14" max="14" width="14.1640625" customWidth="1"/>
    <col min="15" max="15" width="11.5" customWidth="1"/>
    <col min="22" max="22" width="10.83203125" customWidth="1"/>
    <col min="23" max="23" width="11.5" customWidth="1"/>
    <col min="31" max="31" width="11.5" customWidth="1"/>
    <col min="33" max="33" width="11.5" customWidth="1"/>
  </cols>
  <sheetData>
    <row r="1" spans="1:32" ht="15" customHeight="1" x14ac:dyDescent="0.2">
      <c r="A1" s="33" t="s">
        <v>1928</v>
      </c>
    </row>
    <row r="2" spans="1:32" ht="15" customHeight="1" x14ac:dyDescent="0.2">
      <c r="A2" s="34" t="s">
        <v>1929</v>
      </c>
    </row>
    <row r="3" spans="1:32" ht="15" customHeight="1" x14ac:dyDescent="0.2">
      <c r="A3" s="35" t="s">
        <v>1930</v>
      </c>
    </row>
    <row r="4" spans="1:32" ht="15" customHeight="1" x14ac:dyDescent="0.2"/>
    <row r="5" spans="1:32" ht="15" customHeight="1" x14ac:dyDescent="0.2">
      <c r="C5" t="s">
        <v>1931</v>
      </c>
      <c r="D5" t="s">
        <v>1932</v>
      </c>
      <c r="E5" t="s">
        <v>1933</v>
      </c>
      <c r="F5" t="s">
        <v>1934</v>
      </c>
      <c r="G5" s="54" t="s">
        <v>1935</v>
      </c>
      <c r="H5" s="54" t="s">
        <v>1936</v>
      </c>
      <c r="I5" s="32" t="s">
        <v>1937</v>
      </c>
      <c r="J5" s="54" t="s">
        <v>1938</v>
      </c>
      <c r="K5" s="54" t="s">
        <v>1939</v>
      </c>
      <c r="L5" s="54" t="s">
        <v>1940</v>
      </c>
      <c r="M5" t="s">
        <v>1941</v>
      </c>
      <c r="N5" t="s">
        <v>1942</v>
      </c>
      <c r="W5" t="s">
        <v>1943</v>
      </c>
      <c r="X5" t="s">
        <v>1944</v>
      </c>
      <c r="Y5" t="s">
        <v>1945</v>
      </c>
      <c r="Z5" t="s">
        <v>1946</v>
      </c>
      <c r="AA5" t="s">
        <v>1947</v>
      </c>
      <c r="AF5" t="s">
        <v>1948</v>
      </c>
    </row>
    <row r="6" spans="1:32" ht="15" customHeight="1" x14ac:dyDescent="0.2">
      <c r="A6" s="52" t="s">
        <v>7</v>
      </c>
      <c r="B6" s="48">
        <v>37257</v>
      </c>
      <c r="C6" s="54">
        <v>27.2748148148148</v>
      </c>
      <c r="D6" s="41">
        <v>3597</v>
      </c>
      <c r="E6" s="32">
        <v>100</v>
      </c>
      <c r="F6" s="54">
        <v>9.68</v>
      </c>
      <c r="G6" s="42">
        <v>0.63421848584690299</v>
      </c>
      <c r="H6" s="54">
        <v>1.5767436968738799</v>
      </c>
      <c r="I6" s="32">
        <v>100</v>
      </c>
      <c r="J6" s="41">
        <v>33000</v>
      </c>
      <c r="K6" s="42">
        <v>1.2020247647163</v>
      </c>
      <c r="L6" s="54">
        <v>20</v>
      </c>
      <c r="M6" s="54">
        <v>45.412749939205902</v>
      </c>
      <c r="N6">
        <v>100</v>
      </c>
      <c r="O6" t="s">
        <v>1949</v>
      </c>
      <c r="U6" s="52" t="s">
        <v>7</v>
      </c>
      <c r="V6" s="53">
        <v>37257</v>
      </c>
      <c r="W6" s="41">
        <v>3597</v>
      </c>
      <c r="Y6" s="61">
        <v>8.8000000000000007</v>
      </c>
      <c r="Z6" s="54">
        <v>9.68</v>
      </c>
      <c r="AA6" s="38">
        <v>0.1</v>
      </c>
      <c r="AD6" s="52" t="s">
        <v>7</v>
      </c>
      <c r="AE6" t="s">
        <v>1950</v>
      </c>
      <c r="AF6" s="50">
        <v>60.83</v>
      </c>
    </row>
    <row r="7" spans="1:32" ht="15" customHeight="1" x14ac:dyDescent="0.2">
      <c r="B7" s="48">
        <v>37288</v>
      </c>
      <c r="C7" s="54">
        <v>26.85</v>
      </c>
      <c r="D7" s="41">
        <v>3500</v>
      </c>
      <c r="E7" s="32">
        <v>98.842819928930894</v>
      </c>
      <c r="F7" s="54">
        <v>9.3940000000000001</v>
      </c>
      <c r="G7" s="42">
        <v>0.62975778580507702</v>
      </c>
      <c r="H7" s="54">
        <v>1.5879120870599599</v>
      </c>
      <c r="I7" s="32">
        <v>100.708319951316</v>
      </c>
      <c r="J7" s="41">
        <v>32486.013416256999</v>
      </c>
      <c r="K7" s="42">
        <v>1.16123491488207</v>
      </c>
      <c r="M7" s="54">
        <v>45.734417507466702</v>
      </c>
      <c r="N7" s="32">
        <v>100.708319951316</v>
      </c>
      <c r="O7" t="s">
        <v>1951</v>
      </c>
      <c r="V7" s="53">
        <v>37288</v>
      </c>
      <c r="W7" s="41">
        <v>3500</v>
      </c>
      <c r="Y7" s="61">
        <v>8.5399999999999991</v>
      </c>
      <c r="Z7" s="54">
        <v>9.3940000000000001</v>
      </c>
      <c r="AA7" s="38">
        <v>0.1</v>
      </c>
      <c r="AE7" t="s">
        <v>1952</v>
      </c>
      <c r="AF7" s="50">
        <v>60.12</v>
      </c>
    </row>
    <row r="8" spans="1:32" ht="15" customHeight="1" x14ac:dyDescent="0.2">
      <c r="B8" s="48">
        <v>37316</v>
      </c>
      <c r="C8" s="54">
        <v>26.631851851851899</v>
      </c>
      <c r="D8" s="41">
        <v>3622</v>
      </c>
      <c r="E8" s="32">
        <v>103.126066395289</v>
      </c>
      <c r="F8" s="54">
        <v>9.0419999999999998</v>
      </c>
      <c r="G8" s="42">
        <v>0.58967152678161605</v>
      </c>
      <c r="H8" s="54">
        <v>1.6958593972782201</v>
      </c>
      <c r="I8" s="32">
        <v>107.55453791510401</v>
      </c>
      <c r="J8" s="41">
        <v>32222.0743597404</v>
      </c>
      <c r="K8" s="42">
        <v>1.11135816760656</v>
      </c>
      <c r="M8" s="54">
        <v>48.843473351654303</v>
      </c>
      <c r="N8" s="32">
        <v>107.55453791510401</v>
      </c>
      <c r="O8" t="s">
        <v>1953</v>
      </c>
      <c r="V8" s="53">
        <v>37316</v>
      </c>
      <c r="W8" s="41">
        <v>3622</v>
      </c>
      <c r="Y8" s="54">
        <v>8.2200000000000006</v>
      </c>
      <c r="Z8" s="54">
        <v>9.0419999999999998</v>
      </c>
      <c r="AA8" s="38">
        <v>0.1</v>
      </c>
      <c r="AE8" t="s">
        <v>1954</v>
      </c>
      <c r="AF8" s="50">
        <v>63.53</v>
      </c>
    </row>
    <row r="9" spans="1:32" ht="15" customHeight="1" x14ac:dyDescent="0.2">
      <c r="B9" s="48">
        <v>37347</v>
      </c>
      <c r="C9" s="54">
        <v>26.551481481481499</v>
      </c>
      <c r="D9" s="41">
        <v>3696</v>
      </c>
      <c r="E9" s="32">
        <v>105.551540733861</v>
      </c>
      <c r="F9" s="54">
        <v>8.7449999999999992</v>
      </c>
      <c r="G9" s="42">
        <v>0.56471738615624101</v>
      </c>
      <c r="H9" s="54">
        <v>1.7707972598586299</v>
      </c>
      <c r="I9" s="32">
        <v>112.307235688939</v>
      </c>
      <c r="J9" s="41">
        <v>32124.833654707902</v>
      </c>
      <c r="K9" s="42">
        <v>1.0695648434770899</v>
      </c>
      <c r="M9" s="54">
        <v>51.001804107052301</v>
      </c>
      <c r="N9" s="32">
        <v>112.307235688939</v>
      </c>
      <c r="O9" t="s">
        <v>1955</v>
      </c>
      <c r="V9" s="53">
        <v>37347</v>
      </c>
      <c r="W9" s="41">
        <v>3696</v>
      </c>
      <c r="Y9" s="54">
        <v>7.95</v>
      </c>
      <c r="Z9" s="54">
        <v>8.7449999999999992</v>
      </c>
      <c r="AA9" s="38">
        <v>0.1</v>
      </c>
      <c r="AE9" t="s">
        <v>1956</v>
      </c>
      <c r="AF9" s="50">
        <v>63.92</v>
      </c>
    </row>
    <row r="10" spans="1:32" ht="15" customHeight="1" x14ac:dyDescent="0.2">
      <c r="B10" s="48">
        <v>37377</v>
      </c>
      <c r="C10" s="54">
        <v>26.54</v>
      </c>
      <c r="D10" s="41">
        <v>3800</v>
      </c>
      <c r="E10" s="32">
        <v>108.568553314122</v>
      </c>
      <c r="F10" s="54">
        <v>8.5030000000000001</v>
      </c>
      <c r="G10" s="42">
        <v>0.54004434222541498</v>
      </c>
      <c r="H10" s="54">
        <v>1.8516997990927899</v>
      </c>
      <c r="I10" s="32">
        <v>117.438224282365</v>
      </c>
      <c r="J10" s="41">
        <v>32110.942125417601</v>
      </c>
      <c r="K10" s="42">
        <v>1.0357140490502099</v>
      </c>
      <c r="M10" s="54">
        <v>53.3319271263939</v>
      </c>
      <c r="N10" s="32">
        <v>117.438224282365</v>
      </c>
      <c r="V10" s="53">
        <v>37377</v>
      </c>
      <c r="W10" s="41">
        <v>3800</v>
      </c>
      <c r="Y10" s="54">
        <v>7.73</v>
      </c>
      <c r="Z10" s="54">
        <v>8.5030000000000001</v>
      </c>
      <c r="AA10" s="38">
        <v>0.1</v>
      </c>
      <c r="AD10" s="52" t="s">
        <v>8</v>
      </c>
      <c r="AE10" t="s">
        <v>1950</v>
      </c>
      <c r="AF10" s="50">
        <v>69.58</v>
      </c>
    </row>
    <row r="11" spans="1:32" ht="15" customHeight="1" x14ac:dyDescent="0.2">
      <c r="B11" s="48">
        <v>37408</v>
      </c>
      <c r="C11" s="54">
        <v>26.905079365079398</v>
      </c>
      <c r="D11" s="41">
        <v>3722</v>
      </c>
      <c r="E11" s="32">
        <v>104.89709572293501</v>
      </c>
      <c r="F11" s="54">
        <v>8.3049999999999997</v>
      </c>
      <c r="G11" s="42">
        <v>0.55137992432133398</v>
      </c>
      <c r="H11" s="54">
        <v>1.81363150142046</v>
      </c>
      <c r="I11" s="32">
        <v>115.023862471513</v>
      </c>
      <c r="J11" s="41">
        <v>32552.654347092299</v>
      </c>
      <c r="K11" s="42">
        <v>1.0081572429018999</v>
      </c>
      <c r="M11" s="54">
        <v>52.235499034604203</v>
      </c>
      <c r="N11" s="32">
        <v>115.023862471513</v>
      </c>
      <c r="V11" s="53">
        <v>37408</v>
      </c>
      <c r="W11" s="41">
        <v>3722</v>
      </c>
      <c r="Y11" s="54">
        <v>7.55</v>
      </c>
      <c r="Z11" s="54">
        <v>8.3049999999999997</v>
      </c>
      <c r="AA11" s="38">
        <v>0.1</v>
      </c>
      <c r="AE11" t="s">
        <v>1952</v>
      </c>
      <c r="AF11" s="50">
        <v>71.59</v>
      </c>
    </row>
    <row r="12" spans="1:32" ht="15" customHeight="1" x14ac:dyDescent="0.2">
      <c r="B12" s="48">
        <v>37438</v>
      </c>
      <c r="C12" s="54">
        <v>27.603492063492101</v>
      </c>
      <c r="D12" s="41">
        <v>3757</v>
      </c>
      <c r="E12" s="32">
        <v>103.204477759197</v>
      </c>
      <c r="F12" s="54">
        <v>8.0850000000000009</v>
      </c>
      <c r="G12" s="42">
        <v>0.55192006136614202</v>
      </c>
      <c r="H12" s="54">
        <v>1.8118565893849701</v>
      </c>
      <c r="I12" s="32">
        <v>114.91129426914701</v>
      </c>
      <c r="J12" s="41">
        <v>33397.669032035301</v>
      </c>
      <c r="K12" s="42">
        <v>0.97768911490175003</v>
      </c>
      <c r="M12" s="54">
        <v>52.184378718352598</v>
      </c>
      <c r="N12" s="32">
        <v>114.91129426914701</v>
      </c>
      <c r="V12" s="53">
        <v>37438</v>
      </c>
      <c r="W12" s="41">
        <v>3757</v>
      </c>
      <c r="Y12" s="54">
        <v>7.35</v>
      </c>
      <c r="Z12" s="54">
        <v>8.0850000000000009</v>
      </c>
      <c r="AA12" s="38">
        <v>0.1</v>
      </c>
      <c r="AE12" t="s">
        <v>1954</v>
      </c>
      <c r="AF12" s="50">
        <v>72.34</v>
      </c>
    </row>
    <row r="13" spans="1:32" ht="15" customHeight="1" x14ac:dyDescent="0.2">
      <c r="B13" s="48">
        <v>37469</v>
      </c>
      <c r="C13" s="54">
        <v>28.04</v>
      </c>
      <c r="D13" s="41">
        <v>3738</v>
      </c>
      <c r="E13" s="32">
        <v>101.08405619536499</v>
      </c>
      <c r="F13" s="54">
        <v>8.1069999999999993</v>
      </c>
      <c r="G13" s="42">
        <v>0.56436364626006397</v>
      </c>
      <c r="H13" s="54">
        <v>1.77190718542348</v>
      </c>
      <c r="I13" s="32">
        <v>112.377629220052</v>
      </c>
      <c r="J13" s="41">
        <v>33925.803210124701</v>
      </c>
      <c r="K13" s="42">
        <v>0.98072869667239704</v>
      </c>
      <c r="M13" s="54">
        <v>51.033771745310403</v>
      </c>
      <c r="N13" s="32">
        <v>112.377629220052</v>
      </c>
      <c r="V13" s="53">
        <v>37469</v>
      </c>
      <c r="W13" s="41">
        <v>3738</v>
      </c>
      <c r="Y13" s="54">
        <v>7.37</v>
      </c>
      <c r="Z13" s="54">
        <v>8.1069999999999993</v>
      </c>
      <c r="AA13" s="38">
        <v>0.1</v>
      </c>
      <c r="AE13" t="s">
        <v>1956</v>
      </c>
      <c r="AF13" s="50">
        <v>77.28</v>
      </c>
    </row>
    <row r="14" spans="1:32" ht="15" customHeight="1" x14ac:dyDescent="0.2">
      <c r="B14" s="48">
        <v>37500</v>
      </c>
      <c r="C14" s="54">
        <v>28.109416800428001</v>
      </c>
      <c r="D14" s="41">
        <v>3673</v>
      </c>
      <c r="E14" s="32">
        <v>99.0810193379113</v>
      </c>
      <c r="F14" s="54">
        <v>8.14</v>
      </c>
      <c r="G14" s="42">
        <v>0.57709914013040797</v>
      </c>
      <c r="H14" s="54">
        <v>1.7328045225886599</v>
      </c>
      <c r="I14" s="32">
        <v>109.897666058485</v>
      </c>
      <c r="J14" s="41">
        <v>34009.791109939099</v>
      </c>
      <c r="K14" s="42">
        <v>0.98529109962450001</v>
      </c>
      <c r="M14" s="54">
        <v>49.907552276163202</v>
      </c>
      <c r="N14" s="32">
        <v>109.897666058485</v>
      </c>
      <c r="V14" s="53">
        <v>37500</v>
      </c>
      <c r="W14" s="41">
        <v>3673</v>
      </c>
      <c r="Y14" s="54">
        <v>7.4</v>
      </c>
      <c r="Z14" s="54">
        <v>8.14</v>
      </c>
      <c r="AA14" s="38">
        <v>0.1</v>
      </c>
      <c r="AD14" s="52" t="s">
        <v>9</v>
      </c>
      <c r="AE14" t="s">
        <v>1950</v>
      </c>
      <c r="AF14" s="50">
        <v>78.78</v>
      </c>
    </row>
    <row r="15" spans="1:32" ht="15" customHeight="1" x14ac:dyDescent="0.2">
      <c r="B15" s="48">
        <v>37530</v>
      </c>
      <c r="C15" s="54">
        <v>28.1474050294275</v>
      </c>
      <c r="D15" s="41">
        <v>3766</v>
      </c>
      <c r="E15" s="32">
        <v>101.452633749125</v>
      </c>
      <c r="F15" s="54">
        <v>8.1180000000000003</v>
      </c>
      <c r="G15" s="42">
        <v>0.56274494125707097</v>
      </c>
      <c r="H15" s="54">
        <v>1.77700397939816</v>
      </c>
      <c r="I15" s="32">
        <v>112.70087731578199</v>
      </c>
      <c r="J15" s="41">
        <v>34055.753348931197</v>
      </c>
      <c r="K15" s="42">
        <v>0.98224909408030303</v>
      </c>
      <c r="M15" s="54">
        <v>51.180567594707398</v>
      </c>
      <c r="N15" s="32">
        <v>112.70087731578199</v>
      </c>
      <c r="V15" s="53">
        <v>37530</v>
      </c>
      <c r="W15" s="41">
        <v>3766</v>
      </c>
      <c r="Y15" s="54">
        <v>7.38</v>
      </c>
      <c r="Z15" s="54">
        <v>8.1180000000000003</v>
      </c>
      <c r="AA15" s="38">
        <v>0.1</v>
      </c>
      <c r="AE15" t="s">
        <v>1952</v>
      </c>
      <c r="AF15" s="50">
        <v>81.400000000000006</v>
      </c>
    </row>
    <row r="16" spans="1:32" ht="15" customHeight="1" x14ac:dyDescent="0.2">
      <c r="B16" s="48">
        <v>37561</v>
      </c>
      <c r="C16" s="54">
        <v>28.22</v>
      </c>
      <c r="D16" s="41">
        <v>3916</v>
      </c>
      <c r="E16" s="32">
        <v>105.222119715495</v>
      </c>
      <c r="F16" s="54">
        <v>8.1069999999999993</v>
      </c>
      <c r="G16" s="42">
        <v>0.54216895351873795</v>
      </c>
      <c r="H16" s="54">
        <v>1.84444349590637</v>
      </c>
      <c r="I16" s="32">
        <v>116.978016120391</v>
      </c>
      <c r="J16" s="41">
        <v>34143.5865402895</v>
      </c>
      <c r="K16" s="42">
        <v>0.98072869667239704</v>
      </c>
      <c r="M16" s="54">
        <v>53.122933944597001</v>
      </c>
      <c r="N16" s="32">
        <v>116.978016120391</v>
      </c>
      <c r="V16" s="53">
        <v>37561</v>
      </c>
      <c r="W16" s="41">
        <v>3916</v>
      </c>
      <c r="Y16" s="54">
        <v>7.37</v>
      </c>
      <c r="Z16" s="54">
        <v>8.1069999999999993</v>
      </c>
      <c r="AA16" s="38">
        <v>0.1</v>
      </c>
      <c r="AE16" t="s">
        <v>1954</v>
      </c>
      <c r="AF16" s="50">
        <v>84.28</v>
      </c>
    </row>
    <row r="17" spans="1:32" ht="15" customHeight="1" x14ac:dyDescent="0.2">
      <c r="B17" s="48">
        <v>37591</v>
      </c>
      <c r="C17" s="54">
        <v>28.818159918445101</v>
      </c>
      <c r="D17" s="41">
        <v>3839</v>
      </c>
      <c r="E17" s="32">
        <v>101.012062285631</v>
      </c>
      <c r="F17" s="54">
        <v>8.1620000000000008</v>
      </c>
      <c r="G17" s="42">
        <v>0.56693458995475399</v>
      </c>
      <c r="H17" s="54">
        <v>1.7638719134773699</v>
      </c>
      <c r="I17" s="32">
        <v>111.86801741935</v>
      </c>
      <c r="J17" s="41">
        <v>34867.304645901298</v>
      </c>
      <c r="K17" s="42">
        <v>0.98833471638473702</v>
      </c>
      <c r="M17" s="54">
        <v>50.802343012596502</v>
      </c>
      <c r="N17" s="32">
        <v>111.86801741935</v>
      </c>
      <c r="V17" s="53">
        <v>37591</v>
      </c>
      <c r="W17" s="41">
        <v>3839</v>
      </c>
      <c r="Y17" s="54">
        <v>7.42</v>
      </c>
      <c r="Z17" s="54">
        <v>8.1620000000000008</v>
      </c>
      <c r="AA17" s="38">
        <v>0.1</v>
      </c>
      <c r="AE17" t="s">
        <v>1956</v>
      </c>
      <c r="AF17" s="50">
        <v>89.49</v>
      </c>
    </row>
    <row r="18" spans="1:32" ht="15" customHeight="1" x14ac:dyDescent="0.2">
      <c r="A18" s="52" t="s">
        <v>8</v>
      </c>
      <c r="B18" s="48">
        <v>37622</v>
      </c>
      <c r="C18" s="54">
        <v>29.895046428650598</v>
      </c>
      <c r="D18" s="41">
        <v>3891</v>
      </c>
      <c r="E18" s="32">
        <v>98.692322977013404</v>
      </c>
      <c r="F18" s="54">
        <v>7.9640000000000004</v>
      </c>
      <c r="G18" s="42">
        <v>0.57228323882885601</v>
      </c>
      <c r="H18" s="54">
        <v>1.74738649002973</v>
      </c>
      <c r="I18" s="32">
        <v>110.82248138959901</v>
      </c>
      <c r="J18" s="41">
        <v>36170.237592579899</v>
      </c>
      <c r="K18" s="42">
        <v>0.96100048074866196</v>
      </c>
      <c r="M18" s="54">
        <v>50.327536349881498</v>
      </c>
      <c r="N18" s="32">
        <v>110.82248138959901</v>
      </c>
      <c r="U18" s="52" t="s">
        <v>8</v>
      </c>
      <c r="V18" s="53">
        <v>37622</v>
      </c>
      <c r="W18" s="41">
        <v>3891</v>
      </c>
      <c r="Y18" s="54">
        <v>7.24</v>
      </c>
      <c r="Z18" s="54">
        <v>7.9640000000000004</v>
      </c>
      <c r="AA18" s="38">
        <v>0.1</v>
      </c>
      <c r="AD18" s="52" t="s">
        <v>10</v>
      </c>
      <c r="AE18" t="s">
        <v>1950</v>
      </c>
      <c r="AF18" s="50">
        <v>89.52</v>
      </c>
    </row>
    <row r="19" spans="1:32" ht="15" customHeight="1" x14ac:dyDescent="0.2">
      <c r="B19" s="48">
        <v>37653</v>
      </c>
      <c r="C19" s="54">
        <v>30.71</v>
      </c>
      <c r="D19" s="41">
        <v>3786</v>
      </c>
      <c r="E19" s="32">
        <v>93.480745232707307</v>
      </c>
      <c r="F19" s="54">
        <v>7.931</v>
      </c>
      <c r="G19" s="42">
        <v>0.60278852640335301</v>
      </c>
      <c r="H19" s="54">
        <v>1.6589565928978101</v>
      </c>
      <c r="I19" s="32">
        <v>105.214093843339</v>
      </c>
      <c r="J19" s="41">
        <v>37156.255940903298</v>
      </c>
      <c r="K19" s="42">
        <v>0.95645762375768595</v>
      </c>
      <c r="M19" s="54">
        <v>47.780613337876801</v>
      </c>
      <c r="N19" s="32">
        <v>105.214093843339</v>
      </c>
      <c r="V19" s="53">
        <v>37653</v>
      </c>
      <c r="W19" s="41">
        <v>3786</v>
      </c>
      <c r="Y19" s="54">
        <v>7.21</v>
      </c>
      <c r="Z19" s="54">
        <v>7.931</v>
      </c>
      <c r="AA19" s="38">
        <v>0.1</v>
      </c>
      <c r="AE19" t="s">
        <v>1952</v>
      </c>
      <c r="AF19" s="50">
        <v>93.28</v>
      </c>
    </row>
    <row r="20" spans="1:32" ht="15" customHeight="1" x14ac:dyDescent="0.2">
      <c r="B20" s="48">
        <v>37681</v>
      </c>
      <c r="C20" s="54">
        <v>31.0993428252192</v>
      </c>
      <c r="D20" s="41">
        <v>3846</v>
      </c>
      <c r="E20" s="32">
        <v>93.773352075611996</v>
      </c>
      <c r="F20" s="54">
        <v>7.8979999999999997</v>
      </c>
      <c r="G20" s="42">
        <v>0.59951344964223996</v>
      </c>
      <c r="H20" s="54">
        <v>1.6680192923057</v>
      </c>
      <c r="I20" s="32">
        <v>105.78886699295499</v>
      </c>
      <c r="J20" s="41">
        <v>37627.3247023035</v>
      </c>
      <c r="K20" s="42">
        <v>0.95191847129538298</v>
      </c>
      <c r="M20" s="54">
        <v>48.041633631029498</v>
      </c>
      <c r="N20" s="32">
        <v>105.78886699295499</v>
      </c>
      <c r="V20" s="53">
        <v>37681</v>
      </c>
      <c r="W20" s="41">
        <v>3846</v>
      </c>
      <c r="Y20" s="54">
        <v>7.18</v>
      </c>
      <c r="Z20" s="54">
        <v>7.8979999999999997</v>
      </c>
      <c r="AA20" s="38">
        <v>0.1</v>
      </c>
      <c r="AE20" t="s">
        <v>1954</v>
      </c>
      <c r="AF20" s="50">
        <v>94.84</v>
      </c>
    </row>
    <row r="21" spans="1:32" ht="15" customHeight="1" x14ac:dyDescent="0.2">
      <c r="B21" s="48">
        <v>37712</v>
      </c>
      <c r="C21" s="54">
        <v>31.395063033739</v>
      </c>
      <c r="D21" s="41">
        <v>3892</v>
      </c>
      <c r="E21" s="32">
        <v>94.001080361284195</v>
      </c>
      <c r="F21" s="54">
        <v>7.7880000000000003</v>
      </c>
      <c r="G21" s="42">
        <v>0.59343337187901501</v>
      </c>
      <c r="H21" s="54">
        <v>1.68510914179574</v>
      </c>
      <c r="I21" s="32">
        <v>106.872736839647</v>
      </c>
      <c r="J21" s="41">
        <v>37985.118767906097</v>
      </c>
      <c r="K21" s="42">
        <v>0.93681487895466897</v>
      </c>
      <c r="M21" s="54">
        <v>48.533848734174398</v>
      </c>
      <c r="N21" s="32">
        <v>106.872736839647</v>
      </c>
      <c r="V21" s="53">
        <v>37712</v>
      </c>
      <c r="W21" s="41">
        <v>3892</v>
      </c>
      <c r="Y21" s="54">
        <v>7.08</v>
      </c>
      <c r="Z21" s="54">
        <v>7.7880000000000003</v>
      </c>
      <c r="AA21" s="38">
        <v>0.1</v>
      </c>
      <c r="AE21" t="s">
        <v>1956</v>
      </c>
      <c r="AF21" s="50">
        <v>99.65</v>
      </c>
    </row>
    <row r="22" spans="1:32" ht="15" customHeight="1" x14ac:dyDescent="0.2">
      <c r="B22" s="48">
        <v>37742</v>
      </c>
      <c r="C22" s="54">
        <v>31.6</v>
      </c>
      <c r="D22" s="41">
        <v>3973</v>
      </c>
      <c r="E22" s="32">
        <v>95.335106311570499</v>
      </c>
      <c r="F22" s="54">
        <v>7.8319999999999999</v>
      </c>
      <c r="G22" s="42">
        <v>0.58695311442221498</v>
      </c>
      <c r="H22" s="54">
        <v>1.7037135938607</v>
      </c>
      <c r="I22" s="32">
        <v>108.052665581512</v>
      </c>
      <c r="J22" s="41">
        <v>38233.0735178295</v>
      </c>
      <c r="K22" s="42">
        <v>0.94285133009120303</v>
      </c>
      <c r="M22" s="54">
        <v>49.069686823178202</v>
      </c>
      <c r="N22" s="32">
        <v>108.052665581512</v>
      </c>
      <c r="V22" s="53">
        <v>37742</v>
      </c>
      <c r="W22" s="41">
        <v>3973</v>
      </c>
      <c r="Y22" s="54">
        <v>7.12</v>
      </c>
      <c r="Z22" s="54">
        <v>7.8319999999999999</v>
      </c>
      <c r="AA22" s="38">
        <v>0.1</v>
      </c>
      <c r="AD22" s="52" t="s">
        <v>11</v>
      </c>
      <c r="AE22" t="s">
        <v>1950</v>
      </c>
      <c r="AF22" s="50">
        <v>103.64</v>
      </c>
    </row>
    <row r="23" spans="1:32" ht="15" customHeight="1" x14ac:dyDescent="0.2">
      <c r="B23" s="48">
        <v>37773</v>
      </c>
      <c r="C23" s="54">
        <v>31.714423979854701</v>
      </c>
      <c r="D23" s="41">
        <v>3988</v>
      </c>
      <c r="E23" s="32">
        <v>95.349779830771297</v>
      </c>
      <c r="F23" s="54">
        <v>7.7220000000000004</v>
      </c>
      <c r="G23" s="42">
        <v>0.58230810904164099</v>
      </c>
      <c r="H23" s="54">
        <v>1.71730392291083</v>
      </c>
      <c r="I23" s="32">
        <v>108.91458937274599</v>
      </c>
      <c r="J23" s="41">
        <v>38371.515936626602</v>
      </c>
      <c r="K23" s="42">
        <v>0.927772741069947</v>
      </c>
      <c r="M23" s="54">
        <v>49.461110119157802</v>
      </c>
      <c r="N23" s="32">
        <v>108.914589372745</v>
      </c>
      <c r="V23" s="53">
        <v>37773</v>
      </c>
      <c r="W23" s="41">
        <v>3988</v>
      </c>
      <c r="Y23" s="54">
        <v>7.02</v>
      </c>
      <c r="Z23" s="54">
        <v>7.7220000000000004</v>
      </c>
      <c r="AA23" s="38">
        <v>0.1</v>
      </c>
      <c r="AE23" t="s">
        <v>1952</v>
      </c>
      <c r="AF23" s="50">
        <v>105.08</v>
      </c>
    </row>
    <row r="24" spans="1:32" ht="15" customHeight="1" x14ac:dyDescent="0.2">
      <c r="B24" s="48">
        <v>37803</v>
      </c>
      <c r="C24" s="54">
        <v>31.795186757523599</v>
      </c>
      <c r="D24" s="41">
        <v>3981</v>
      </c>
      <c r="E24" s="32">
        <v>94.940643297036104</v>
      </c>
      <c r="F24" s="54">
        <v>7.7439999999999998</v>
      </c>
      <c r="G24" s="42">
        <v>0.58573134885002698</v>
      </c>
      <c r="H24" s="54">
        <v>1.7072673367462901</v>
      </c>
      <c r="I24" s="32">
        <v>108.27805052471101</v>
      </c>
      <c r="J24" s="41">
        <v>38469.2314181494</v>
      </c>
      <c r="K24" s="42">
        <v>0.93078511023301802</v>
      </c>
      <c r="M24" s="54">
        <v>49.172040323833897</v>
      </c>
      <c r="N24" s="32">
        <v>108.27805052471101</v>
      </c>
      <c r="V24" s="53">
        <v>37803</v>
      </c>
      <c r="W24" s="41">
        <v>3981</v>
      </c>
      <c r="Y24" s="54">
        <v>7.04</v>
      </c>
      <c r="Z24" s="54">
        <v>7.7439999999999998</v>
      </c>
      <c r="AA24" s="38">
        <v>0.1</v>
      </c>
      <c r="AE24" t="s">
        <v>1954</v>
      </c>
      <c r="AF24" s="50">
        <v>107.59</v>
      </c>
    </row>
    <row r="25" spans="1:32" ht="15" customHeight="1" x14ac:dyDescent="0.2">
      <c r="B25" s="48">
        <v>37834</v>
      </c>
      <c r="C25" s="54">
        <v>31.93</v>
      </c>
      <c r="D25" s="41">
        <v>3915</v>
      </c>
      <c r="E25" s="32">
        <v>92.972438231706704</v>
      </c>
      <c r="F25" s="54">
        <v>7.8979999999999997</v>
      </c>
      <c r="G25" s="42">
        <v>0.60467797614663499</v>
      </c>
      <c r="H25" s="54">
        <v>1.6537728170167401</v>
      </c>
      <c r="I25" s="32">
        <v>104.88532919431201</v>
      </c>
      <c r="J25" s="41">
        <v>38632.342956465101</v>
      </c>
      <c r="K25" s="42">
        <v>0.95191847129538298</v>
      </c>
      <c r="M25" s="54">
        <v>47.6313122699258</v>
      </c>
      <c r="N25" s="32">
        <v>104.88532919431201</v>
      </c>
      <c r="V25" s="53">
        <v>37834</v>
      </c>
      <c r="W25" s="41">
        <v>3915</v>
      </c>
      <c r="Y25" s="54">
        <v>7.18</v>
      </c>
      <c r="Z25" s="54">
        <v>7.8979999999999997</v>
      </c>
      <c r="AA25" s="38">
        <v>0.1</v>
      </c>
      <c r="AE25" t="s">
        <v>1956</v>
      </c>
      <c r="AF25" s="50">
        <v>114.85</v>
      </c>
    </row>
    <row r="26" spans="1:32" ht="15" customHeight="1" x14ac:dyDescent="0.2">
      <c r="B26" s="48">
        <v>37865</v>
      </c>
      <c r="C26" s="54">
        <v>32.505052944196102</v>
      </c>
      <c r="D26" s="41">
        <v>3899</v>
      </c>
      <c r="E26" s="32">
        <v>90.954403541131597</v>
      </c>
      <c r="F26" s="54">
        <v>7.81</v>
      </c>
      <c r="G26" s="42">
        <v>0.61426694740982501</v>
      </c>
      <c r="H26" s="54">
        <v>1.6279567120072</v>
      </c>
      <c r="I26" s="32">
        <v>103.248024091351</v>
      </c>
      <c r="J26" s="41">
        <v>39328.1037631769</v>
      </c>
      <c r="K26" s="42">
        <v>0.93983227107926304</v>
      </c>
      <c r="M26" s="54">
        <v>46.887766997776303</v>
      </c>
      <c r="N26" s="32">
        <v>103.248024091351</v>
      </c>
      <c r="V26" s="53">
        <v>37865</v>
      </c>
      <c r="W26" s="41">
        <v>3899</v>
      </c>
      <c r="Y26" s="54">
        <v>7.1</v>
      </c>
      <c r="Z26" s="54">
        <v>7.81</v>
      </c>
      <c r="AA26" s="38">
        <v>0.1</v>
      </c>
      <c r="AD26" s="52" t="s">
        <v>12</v>
      </c>
      <c r="AE26" t="s">
        <v>1950</v>
      </c>
      <c r="AF26" s="50">
        <v>118.32</v>
      </c>
    </row>
    <row r="27" spans="1:32" ht="15" customHeight="1" x14ac:dyDescent="0.2">
      <c r="B27" s="48">
        <v>37895</v>
      </c>
      <c r="C27" s="54">
        <v>33.437166534695898</v>
      </c>
      <c r="D27" s="41">
        <v>3996</v>
      </c>
      <c r="E27" s="32">
        <v>90.618607466570396</v>
      </c>
      <c r="F27" s="54">
        <v>7.8979999999999997</v>
      </c>
      <c r="G27" s="42">
        <v>0.62038456956101096</v>
      </c>
      <c r="H27" s="54">
        <v>1.6119034048632299</v>
      </c>
      <c r="I27" s="32">
        <v>102.22989367638201</v>
      </c>
      <c r="J27" s="41">
        <v>40455.874884459998</v>
      </c>
      <c r="K27" s="42">
        <v>0.95191847129538298</v>
      </c>
      <c r="M27" s="54">
        <v>46.425405978371501</v>
      </c>
      <c r="N27" s="32">
        <v>102.22989367638201</v>
      </c>
      <c r="V27" s="53">
        <v>37895</v>
      </c>
      <c r="W27" s="41">
        <v>3996</v>
      </c>
      <c r="Y27" s="54">
        <v>7.18</v>
      </c>
      <c r="Z27" s="54">
        <v>7.8979999999999997</v>
      </c>
      <c r="AA27" s="38">
        <v>0.1</v>
      </c>
      <c r="AE27" t="s">
        <v>1952</v>
      </c>
      <c r="AF27" s="50">
        <v>123.02</v>
      </c>
    </row>
    <row r="28" spans="1:32" ht="15" customHeight="1" x14ac:dyDescent="0.2">
      <c r="B28" s="48">
        <v>37926</v>
      </c>
      <c r="C28" s="54">
        <v>34.11</v>
      </c>
      <c r="D28" s="41">
        <v>4054</v>
      </c>
      <c r="E28" s="32">
        <v>90.120459563447099</v>
      </c>
      <c r="F28" s="54">
        <v>7.6120000000000001</v>
      </c>
      <c r="G28" s="42">
        <v>0.61129152710562196</v>
      </c>
      <c r="H28" s="54">
        <v>1.6358806815708</v>
      </c>
      <c r="I28" s="32">
        <v>103.750576889203</v>
      </c>
      <c r="J28" s="41">
        <v>41269.9410662394</v>
      </c>
      <c r="K28" s="42">
        <v>0.91273619594664601</v>
      </c>
      <c r="M28" s="54">
        <v>47.115990043177398</v>
      </c>
      <c r="N28" s="32">
        <v>103.750576889203</v>
      </c>
      <c r="V28" s="53">
        <v>37926</v>
      </c>
      <c r="W28" s="41">
        <v>4054</v>
      </c>
      <c r="Y28" s="54">
        <v>6.92</v>
      </c>
      <c r="Z28" s="54">
        <v>7.6120000000000001</v>
      </c>
      <c r="AA28" s="38">
        <v>0.1</v>
      </c>
      <c r="AE28" t="s">
        <v>1954</v>
      </c>
      <c r="AF28" s="50">
        <v>125.08</v>
      </c>
    </row>
    <row r="29" spans="1:32" ht="15" customHeight="1" x14ac:dyDescent="0.2">
      <c r="B29" s="48">
        <v>37956</v>
      </c>
      <c r="C29" s="54">
        <v>34.368900754957103</v>
      </c>
      <c r="D29" s="41">
        <v>4045</v>
      </c>
      <c r="E29" s="32">
        <v>89.243019638061796</v>
      </c>
      <c r="F29" s="54">
        <v>6.6219999999999999</v>
      </c>
      <c r="G29" s="42">
        <v>0.57426211030821706</v>
      </c>
      <c r="H29" s="54">
        <v>1.7413651049749399</v>
      </c>
      <c r="I29" s="32">
        <v>110.440594018384</v>
      </c>
      <c r="J29" s="41">
        <v>41583.187002888</v>
      </c>
      <c r="K29" s="42">
        <v>0.77937597192173003</v>
      </c>
      <c r="M29" s="54">
        <v>50.154110792942298</v>
      </c>
      <c r="N29" s="32">
        <v>110.440594018384</v>
      </c>
      <c r="V29" s="53">
        <v>37956</v>
      </c>
      <c r="W29" s="41">
        <v>4045</v>
      </c>
      <c r="Y29" s="54">
        <v>6.02</v>
      </c>
      <c r="Z29" s="54">
        <v>6.6219999999999999</v>
      </c>
      <c r="AA29" s="38">
        <v>0.1</v>
      </c>
      <c r="AE29" t="s">
        <v>1956</v>
      </c>
      <c r="AF29" s="50">
        <v>124.47</v>
      </c>
    </row>
    <row r="30" spans="1:32" ht="15" customHeight="1" x14ac:dyDescent="0.2">
      <c r="A30" s="52" t="s">
        <v>9</v>
      </c>
      <c r="B30" s="48">
        <v>37987</v>
      </c>
      <c r="C30" s="54">
        <v>34.549303857331999</v>
      </c>
      <c r="D30" s="41">
        <v>4070</v>
      </c>
      <c r="E30" s="32">
        <v>89.325710832821201</v>
      </c>
      <c r="F30" s="54">
        <v>5.9180000000000001</v>
      </c>
      <c r="G30" s="42">
        <v>0.543888297702395</v>
      </c>
      <c r="H30" s="54">
        <v>1.8386128258769401</v>
      </c>
      <c r="I30" s="32">
        <v>116.608224248637</v>
      </c>
      <c r="J30" s="41">
        <v>41801.458049595101</v>
      </c>
      <c r="K30" s="42">
        <v>0.68682293763734203</v>
      </c>
      <c r="M30" s="54">
        <v>52.955001286581798</v>
      </c>
      <c r="N30" s="32">
        <v>116.608224248637</v>
      </c>
      <c r="U30" s="52" t="s">
        <v>9</v>
      </c>
      <c r="V30" s="53">
        <v>37987</v>
      </c>
      <c r="W30" s="41">
        <v>4070</v>
      </c>
      <c r="Y30" s="54">
        <v>5.38</v>
      </c>
      <c r="Z30" s="54">
        <v>5.9180000000000001</v>
      </c>
      <c r="AA30" s="38">
        <v>0.1</v>
      </c>
      <c r="AD30" s="52" t="s">
        <v>13</v>
      </c>
      <c r="AE30" t="s">
        <v>1950</v>
      </c>
      <c r="AF30" s="50">
        <v>123.19</v>
      </c>
    </row>
    <row r="31" spans="1:32" ht="15" customHeight="1" x14ac:dyDescent="0.2">
      <c r="B31" s="48">
        <v>38018</v>
      </c>
      <c r="C31" s="54">
        <v>34.770000000000003</v>
      </c>
      <c r="D31" s="41">
        <v>4003</v>
      </c>
      <c r="E31" s="32">
        <v>87.2975935700929</v>
      </c>
      <c r="F31" s="54">
        <v>7.282</v>
      </c>
      <c r="G31" s="42">
        <v>0.61626031960665495</v>
      </c>
      <c r="H31" s="54">
        <v>1.6226908794619099</v>
      </c>
      <c r="I31" s="32">
        <v>102.91405525699101</v>
      </c>
      <c r="J31" s="41">
        <v>42068.479943510501</v>
      </c>
      <c r="K31" s="42">
        <v>0.86788347287893597</v>
      </c>
      <c r="M31" s="54">
        <v>46.736102566153498</v>
      </c>
      <c r="N31" s="32">
        <v>102.91405525699101</v>
      </c>
      <c r="V31" s="53">
        <v>38018</v>
      </c>
      <c r="W31" s="41">
        <v>4003</v>
      </c>
      <c r="Y31" s="54">
        <v>6.62</v>
      </c>
      <c r="Z31" s="54">
        <v>7.282</v>
      </c>
      <c r="AA31" s="38">
        <v>0.1</v>
      </c>
      <c r="AE31" t="s">
        <v>1952</v>
      </c>
      <c r="AF31" s="50">
        <v>124.01</v>
      </c>
    </row>
    <row r="32" spans="1:32" ht="15" customHeight="1" x14ac:dyDescent="0.2">
      <c r="B32" s="48">
        <v>38047</v>
      </c>
      <c r="C32" s="54">
        <v>35.105564968486803</v>
      </c>
      <c r="D32" s="41">
        <v>4153</v>
      </c>
      <c r="E32" s="32">
        <v>89.703076312586603</v>
      </c>
      <c r="F32" s="54">
        <v>7.4909999999999997</v>
      </c>
      <c r="G32" s="42">
        <v>0.60884092156768899</v>
      </c>
      <c r="H32" s="54">
        <v>1.64246515727807</v>
      </c>
      <c r="I32" s="32">
        <v>104.168176510519</v>
      </c>
      <c r="J32" s="41">
        <v>42474.482478642203</v>
      </c>
      <c r="K32" s="42">
        <v>0.89624511178425603</v>
      </c>
      <c r="M32" s="54">
        <v>47.305633514952703</v>
      </c>
      <c r="N32" s="32">
        <v>104.168176510519</v>
      </c>
      <c r="V32" s="53">
        <v>38047</v>
      </c>
      <c r="W32" s="41">
        <v>4153</v>
      </c>
      <c r="Y32" s="54">
        <v>6.81</v>
      </c>
      <c r="Z32" s="54">
        <v>7.4909999999999997</v>
      </c>
      <c r="AA32" s="38">
        <v>0.1</v>
      </c>
      <c r="AE32" t="s">
        <v>1954</v>
      </c>
      <c r="AF32" s="50">
        <v>126.34</v>
      </c>
    </row>
    <row r="33" spans="1:32" ht="15" customHeight="1" x14ac:dyDescent="0.2">
      <c r="B33" s="48">
        <v>38078</v>
      </c>
      <c r="C33" s="54">
        <v>35.511948007791602</v>
      </c>
      <c r="D33" s="41">
        <v>4129</v>
      </c>
      <c r="E33" s="32">
        <v>88.164096137122399</v>
      </c>
      <c r="F33" s="54">
        <v>7.524</v>
      </c>
      <c r="G33" s="42">
        <v>0.62093635961988403</v>
      </c>
      <c r="H33" s="54">
        <v>1.6104709999784299</v>
      </c>
      <c r="I33" s="32">
        <v>102.139047910667</v>
      </c>
      <c r="J33" s="41">
        <v>42966.168320988501</v>
      </c>
      <c r="K33" s="42">
        <v>0.90073754380960902</v>
      </c>
      <c r="M33" s="54">
        <v>46.384150417956697</v>
      </c>
      <c r="N33" s="32">
        <v>102.139047910667</v>
      </c>
      <c r="V33" s="53">
        <v>38078</v>
      </c>
      <c r="W33" s="41">
        <v>4129</v>
      </c>
      <c r="Y33" s="54">
        <v>6.84</v>
      </c>
      <c r="Z33" s="54">
        <v>7.524</v>
      </c>
      <c r="AA33" s="38">
        <v>0.1</v>
      </c>
      <c r="AE33" t="s">
        <v>1956</v>
      </c>
      <c r="AF33" s="50">
        <v>123.02</v>
      </c>
    </row>
    <row r="34" spans="1:32" ht="15" customHeight="1" x14ac:dyDescent="0.2">
      <c r="B34" s="48">
        <v>38108</v>
      </c>
      <c r="C34" s="54">
        <v>35.93</v>
      </c>
      <c r="D34" s="41">
        <v>4169</v>
      </c>
      <c r="E34" s="32">
        <v>87.9824498605836</v>
      </c>
      <c r="F34" s="54">
        <v>7.3810000000000002</v>
      </c>
      <c r="G34" s="42">
        <v>0.61585479414806699</v>
      </c>
      <c r="H34" s="54">
        <v>1.62375938208508</v>
      </c>
      <c r="I34" s="32">
        <v>102.98182166857001</v>
      </c>
      <c r="J34" s="41">
        <v>43471.972515684</v>
      </c>
      <c r="K34" s="42">
        <v>0.88129837202660799</v>
      </c>
      <c r="M34" s="54">
        <v>46.766877157186698</v>
      </c>
      <c r="N34" s="32">
        <v>102.98182166857001</v>
      </c>
      <c r="V34" s="53">
        <v>38108</v>
      </c>
      <c r="W34" s="41">
        <v>4169</v>
      </c>
      <c r="Y34" s="54">
        <v>6.71</v>
      </c>
      <c r="Z34" s="54">
        <v>7.3810000000000002</v>
      </c>
      <c r="AA34" s="38">
        <v>0.1</v>
      </c>
      <c r="AD34" s="52" t="s">
        <v>14</v>
      </c>
      <c r="AE34" t="s">
        <v>1950</v>
      </c>
      <c r="AF34" s="50">
        <v>122.58</v>
      </c>
    </row>
    <row r="35" spans="1:32" ht="15" customHeight="1" x14ac:dyDescent="0.2">
      <c r="B35" s="48">
        <v>38139</v>
      </c>
      <c r="C35" s="54">
        <v>36.317674519281901</v>
      </c>
      <c r="D35" s="41">
        <v>4226</v>
      </c>
      <c r="E35" s="32">
        <v>88.233363148397999</v>
      </c>
      <c r="F35" s="54">
        <v>6.6219999999999999</v>
      </c>
      <c r="G35" s="42">
        <v>0.58083340540285699</v>
      </c>
      <c r="H35" s="54">
        <v>1.7216640618430299</v>
      </c>
      <c r="I35" s="32">
        <v>109.191117443911</v>
      </c>
      <c r="J35" s="41">
        <v>43941.022781402098</v>
      </c>
      <c r="K35" s="42">
        <v>0.77937597192173003</v>
      </c>
      <c r="M35" s="54">
        <v>49.586689120628002</v>
      </c>
      <c r="N35" s="32">
        <v>109.191117443911</v>
      </c>
      <c r="V35" s="53">
        <v>38139</v>
      </c>
      <c r="W35" s="41">
        <v>4226</v>
      </c>
      <c r="Y35" s="54">
        <v>6.02</v>
      </c>
      <c r="Z35" s="54">
        <v>6.6219999999999999</v>
      </c>
      <c r="AA35" s="38">
        <v>0.1</v>
      </c>
      <c r="AE35" t="s">
        <v>1952</v>
      </c>
      <c r="AF35" s="50">
        <v>118.48</v>
      </c>
    </row>
    <row r="36" spans="1:32" ht="15" customHeight="1" x14ac:dyDescent="0.2">
      <c r="B36" s="48">
        <v>38169</v>
      </c>
      <c r="C36" s="54">
        <v>36.718124530104703</v>
      </c>
      <c r="D36" s="41">
        <v>4209</v>
      </c>
      <c r="E36" s="32">
        <v>86.920018101398497</v>
      </c>
      <c r="F36" s="54">
        <v>6.6989999999999998</v>
      </c>
      <c r="G36" s="42">
        <v>0.59300318355466097</v>
      </c>
      <c r="H36" s="54">
        <v>1.68633158764117</v>
      </c>
      <c r="I36" s="32">
        <v>106.95026661495901</v>
      </c>
      <c r="J36" s="41">
        <v>44425.530208744</v>
      </c>
      <c r="K36" s="42">
        <v>0.78961716007633098</v>
      </c>
      <c r="M36" s="54">
        <v>48.569057137165103</v>
      </c>
      <c r="N36" s="32">
        <v>106.95026661495901</v>
      </c>
      <c r="V36" s="53">
        <v>38169</v>
      </c>
      <c r="W36" s="41">
        <v>4209</v>
      </c>
      <c r="Y36" s="54">
        <v>6.09</v>
      </c>
      <c r="Z36" s="54">
        <v>6.6989999999999998</v>
      </c>
      <c r="AA36" s="38">
        <v>0.1</v>
      </c>
      <c r="AE36" t="s">
        <v>1954</v>
      </c>
      <c r="AF36" s="50">
        <v>116.37</v>
      </c>
    </row>
    <row r="37" spans="1:32" ht="15" customHeight="1" x14ac:dyDescent="0.2">
      <c r="B37" s="48">
        <v>38200</v>
      </c>
      <c r="C37" s="54">
        <v>37.200000000000003</v>
      </c>
      <c r="D37" s="41">
        <v>4178</v>
      </c>
      <c r="E37" s="32">
        <v>85.162199306094607</v>
      </c>
      <c r="F37" s="54">
        <v>6.3689999999999998</v>
      </c>
      <c r="G37" s="42">
        <v>0.59045428495578001</v>
      </c>
      <c r="H37" s="54">
        <v>1.69361121678521</v>
      </c>
      <c r="I37" s="32">
        <v>107.41195415228501</v>
      </c>
      <c r="J37" s="41">
        <v>45008.554900736002</v>
      </c>
      <c r="K37" s="42">
        <v>0.74588828003123098</v>
      </c>
      <c r="M37" s="54">
        <v>48.778722143991502</v>
      </c>
      <c r="N37" s="32">
        <v>107.41195415228501</v>
      </c>
      <c r="V37" s="53">
        <v>38200</v>
      </c>
      <c r="W37" s="41">
        <v>4178</v>
      </c>
      <c r="Y37" s="54">
        <v>5.79</v>
      </c>
      <c r="Z37" s="54">
        <v>6.3689999999999998</v>
      </c>
      <c r="AA37" s="38">
        <v>0.1</v>
      </c>
      <c r="AE37" t="s">
        <v>1956</v>
      </c>
      <c r="AF37" s="50">
        <v>114.28</v>
      </c>
    </row>
    <row r="38" spans="1:32" ht="15" customHeight="1" x14ac:dyDescent="0.2">
      <c r="B38" s="48">
        <v>38231</v>
      </c>
      <c r="C38" s="54">
        <v>38.037253015684399</v>
      </c>
      <c r="D38" s="41">
        <v>4132</v>
      </c>
      <c r="E38" s="32">
        <v>82.370658937493502</v>
      </c>
      <c r="F38" s="54">
        <v>6.3029999999999999</v>
      </c>
      <c r="G38" s="42">
        <v>0.60742462902951999</v>
      </c>
      <c r="H38" s="54">
        <v>1.6462947865609201</v>
      </c>
      <c r="I38" s="32">
        <v>104.411058679032</v>
      </c>
      <c r="J38" s="41">
        <v>46021.553511548802</v>
      </c>
      <c r="K38" s="42">
        <v>0.73719367623639198</v>
      </c>
      <c r="M38" s="54">
        <v>47.415932986786203</v>
      </c>
      <c r="N38" s="32">
        <v>104.411058679032</v>
      </c>
      <c r="V38" s="53">
        <v>38231</v>
      </c>
      <c r="W38" s="41">
        <v>4132</v>
      </c>
      <c r="Y38" s="54">
        <v>5.73</v>
      </c>
      <c r="Z38" s="54">
        <v>6.3029999999999999</v>
      </c>
      <c r="AA38" s="38">
        <v>0.1</v>
      </c>
      <c r="AD38" s="52" t="s">
        <v>15</v>
      </c>
      <c r="AE38" t="s">
        <v>1950</v>
      </c>
      <c r="AF38" s="50">
        <v>112.07</v>
      </c>
    </row>
    <row r="39" spans="1:32" ht="15" customHeight="1" x14ac:dyDescent="0.2">
      <c r="B39" s="48">
        <v>38261</v>
      </c>
      <c r="C39" s="54">
        <v>39.021969461185201</v>
      </c>
      <c r="D39" s="41">
        <v>4128</v>
      </c>
      <c r="E39" s="32">
        <v>80.214314545452595</v>
      </c>
      <c r="F39" s="54">
        <v>7.4139999999999997</v>
      </c>
      <c r="G39" s="42">
        <v>0.67710395567984105</v>
      </c>
      <c r="H39" s="54">
        <v>1.4768780947320801</v>
      </c>
      <c r="I39" s="32">
        <v>93.666338902144005</v>
      </c>
      <c r="J39" s="41">
        <v>47212.969215822399</v>
      </c>
      <c r="K39" s="42">
        <v>0.88577784916269997</v>
      </c>
      <c r="M39" s="54">
        <v>42.536460262839697</v>
      </c>
      <c r="N39" s="32">
        <v>93.666338902144005</v>
      </c>
      <c r="V39" s="53">
        <v>38261</v>
      </c>
      <c r="W39" s="41">
        <v>4128</v>
      </c>
      <c r="Y39" s="54">
        <v>6.74</v>
      </c>
      <c r="Z39" s="54">
        <v>7.4139999999999997</v>
      </c>
      <c r="AA39" s="38">
        <v>0.1</v>
      </c>
      <c r="AE39" t="s">
        <v>1952</v>
      </c>
      <c r="AF39" s="50">
        <v>110.49</v>
      </c>
    </row>
    <row r="40" spans="1:32" ht="15" customHeight="1" x14ac:dyDescent="0.2">
      <c r="B40" s="48">
        <v>38292</v>
      </c>
      <c r="C40" s="54">
        <v>39.5</v>
      </c>
      <c r="D40" s="41">
        <v>4352</v>
      </c>
      <c r="E40" s="32">
        <v>83.543595805276595</v>
      </c>
      <c r="F40" s="54">
        <v>6.4569999999999999</v>
      </c>
      <c r="G40" s="42">
        <v>0.60589978299277703</v>
      </c>
      <c r="H40" s="54">
        <v>1.65043795701759</v>
      </c>
      <c r="I40" s="32">
        <v>104.673826208395</v>
      </c>
      <c r="J40" s="41">
        <v>47791.341897286897</v>
      </c>
      <c r="K40" s="42">
        <v>0.75750780840295295</v>
      </c>
      <c r="M40" s="54">
        <v>47.535262947817401</v>
      </c>
      <c r="N40" s="32">
        <v>104.673826208395</v>
      </c>
      <c r="V40" s="53">
        <v>38292</v>
      </c>
      <c r="W40" s="41">
        <v>4352</v>
      </c>
      <c r="Y40" s="54">
        <v>5.87</v>
      </c>
      <c r="Z40" s="54">
        <v>6.4569999999999999</v>
      </c>
      <c r="AA40" s="38">
        <v>0.1</v>
      </c>
      <c r="AE40" t="s">
        <v>1954</v>
      </c>
      <c r="AF40" s="50">
        <v>109.52</v>
      </c>
    </row>
    <row r="41" spans="1:32" ht="15" customHeight="1" x14ac:dyDescent="0.2">
      <c r="B41" s="48">
        <v>38322</v>
      </c>
      <c r="C41" s="54">
        <v>39.5040701185412</v>
      </c>
      <c r="D41" s="41">
        <v>4312</v>
      </c>
      <c r="E41" s="32">
        <v>82.767203459840204</v>
      </c>
      <c r="F41" s="54">
        <v>6.2809999999999997</v>
      </c>
      <c r="G41" s="42">
        <v>0.60350721699229704</v>
      </c>
      <c r="H41" s="54">
        <v>1.6569810133898799</v>
      </c>
      <c r="I41" s="32">
        <v>105.088798938919</v>
      </c>
      <c r="J41" s="41">
        <v>47796.266363787203</v>
      </c>
      <c r="K41" s="42">
        <v>0.73429931224937794</v>
      </c>
      <c r="M41" s="54">
        <v>47.723713476246203</v>
      </c>
      <c r="N41" s="32">
        <v>105.088798938919</v>
      </c>
      <c r="V41" s="53">
        <v>38322</v>
      </c>
      <c r="W41" s="41">
        <v>4312</v>
      </c>
      <c r="Y41" s="54">
        <v>5.71</v>
      </c>
      <c r="Z41" s="54">
        <v>6.2809999999999997</v>
      </c>
      <c r="AA41" s="38">
        <v>0.1</v>
      </c>
      <c r="AE41" t="s">
        <v>1956</v>
      </c>
      <c r="AF41" s="50">
        <v>109.8</v>
      </c>
    </row>
    <row r="42" spans="1:32" ht="15" customHeight="1" x14ac:dyDescent="0.2">
      <c r="A42" s="52" t="s">
        <v>10</v>
      </c>
      <c r="B42" s="48">
        <v>38353</v>
      </c>
      <c r="C42" s="54">
        <v>39.505937254879399</v>
      </c>
      <c r="D42" s="41">
        <v>4236</v>
      </c>
      <c r="E42" s="32">
        <v>81.3045694922031</v>
      </c>
      <c r="F42" s="54">
        <v>6.2809999999999997</v>
      </c>
      <c r="G42" s="42">
        <v>0.61436405026501695</v>
      </c>
      <c r="H42" s="54">
        <v>1.6276994065141599</v>
      </c>
      <c r="I42" s="32">
        <v>103.231705301331</v>
      </c>
      <c r="J42" s="41">
        <v>47798.525425840598</v>
      </c>
      <c r="K42" s="42">
        <v>0.73429931224937794</v>
      </c>
      <c r="M42" s="54">
        <v>46.880356186471303</v>
      </c>
      <c r="N42" s="32">
        <v>103.231705301331</v>
      </c>
      <c r="U42" s="52" t="s">
        <v>10</v>
      </c>
      <c r="V42" s="53">
        <v>38353</v>
      </c>
      <c r="W42" s="41">
        <v>4236</v>
      </c>
      <c r="Y42" s="54">
        <v>5.71</v>
      </c>
      <c r="Z42" s="54">
        <v>6.2809999999999997</v>
      </c>
      <c r="AA42" s="38">
        <v>0.1</v>
      </c>
      <c r="AD42" s="52" t="s">
        <v>16</v>
      </c>
      <c r="AE42" t="s">
        <v>1950</v>
      </c>
      <c r="AF42" s="50">
        <v>108.81</v>
      </c>
    </row>
    <row r="43" spans="1:32" ht="15" customHeight="1" x14ac:dyDescent="0.2">
      <c r="B43" s="48">
        <v>38384</v>
      </c>
      <c r="C43" s="54">
        <v>39.51</v>
      </c>
      <c r="D43" s="41">
        <v>4193</v>
      </c>
      <c r="E43" s="32">
        <v>80.470964279422205</v>
      </c>
      <c r="F43" s="54">
        <v>6.0720000000000001</v>
      </c>
      <c r="G43" s="42">
        <v>0.61092150194448303</v>
      </c>
      <c r="H43" s="54">
        <v>1.63687150774221</v>
      </c>
      <c r="I43" s="32">
        <v>103.81341691662</v>
      </c>
      <c r="J43" s="41">
        <v>47803.4409711849</v>
      </c>
      <c r="K43" s="42">
        <v>0.70689937242129297</v>
      </c>
      <c r="M43" s="54">
        <v>47.144527427689802</v>
      </c>
      <c r="N43" s="32">
        <v>103.81341691662</v>
      </c>
      <c r="V43" s="53">
        <v>38384</v>
      </c>
      <c r="W43" s="41">
        <v>4193</v>
      </c>
      <c r="Y43" s="54">
        <v>5.52</v>
      </c>
      <c r="Z43" s="54">
        <v>6.0720000000000001</v>
      </c>
      <c r="AA43" s="38">
        <v>0.1</v>
      </c>
      <c r="AE43" t="s">
        <v>1952</v>
      </c>
      <c r="AF43" s="50">
        <v>110.53</v>
      </c>
    </row>
    <row r="44" spans="1:32" ht="15" customHeight="1" x14ac:dyDescent="0.2">
      <c r="B44" s="48">
        <v>38412</v>
      </c>
      <c r="C44" s="54">
        <v>39.871107553215097</v>
      </c>
      <c r="D44" s="41">
        <v>4390</v>
      </c>
      <c r="E44" s="32">
        <v>83.488679714129702</v>
      </c>
      <c r="F44" s="54">
        <v>5.984</v>
      </c>
      <c r="G44" s="42">
        <v>0.58487788262463003</v>
      </c>
      <c r="H44" s="54">
        <v>1.7097586174955299</v>
      </c>
      <c r="I44" s="32">
        <v>108.436052155171</v>
      </c>
      <c r="J44" s="41">
        <v>48240.3476683341</v>
      </c>
      <c r="K44" s="42">
        <v>0.69541528532320696</v>
      </c>
      <c r="M44" s="54">
        <v>49.243793209174598</v>
      </c>
      <c r="N44" s="32">
        <v>108.436052155171</v>
      </c>
      <c r="V44" s="53">
        <v>38412</v>
      </c>
      <c r="W44" s="41">
        <v>4390</v>
      </c>
      <c r="Y44" s="54">
        <v>5.44</v>
      </c>
      <c r="Z44" s="54">
        <v>5.984</v>
      </c>
      <c r="AA44" s="38">
        <v>0.1</v>
      </c>
      <c r="AE44" t="s">
        <v>1954</v>
      </c>
      <c r="AF44" s="50">
        <v>111.31</v>
      </c>
    </row>
    <row r="45" spans="1:32" ht="15" customHeight="1" x14ac:dyDescent="0.2">
      <c r="B45" s="48">
        <v>38443</v>
      </c>
      <c r="C45" s="54">
        <v>40.596686164314399</v>
      </c>
      <c r="D45" s="41">
        <v>4287</v>
      </c>
      <c r="E45" s="32">
        <v>80.072662951205302</v>
      </c>
      <c r="F45" s="54">
        <v>6.0060000000000002</v>
      </c>
      <c r="G45" s="42">
        <v>0.61086125296501204</v>
      </c>
      <c r="H45" s="54">
        <v>1.6370329516664801</v>
      </c>
      <c r="I45" s="32">
        <v>103.82365598874</v>
      </c>
      <c r="J45" s="41">
        <v>49118.230591787498</v>
      </c>
      <c r="K45" s="42">
        <v>0.69828335475354397</v>
      </c>
      <c r="M45" s="54">
        <v>47.149177271907902</v>
      </c>
      <c r="N45" s="32">
        <v>103.82365598874</v>
      </c>
      <c r="V45" s="53">
        <v>38443</v>
      </c>
      <c r="W45" s="41">
        <v>4287</v>
      </c>
      <c r="Y45" s="54">
        <v>5.46</v>
      </c>
      <c r="Z45" s="54">
        <v>6.0060000000000002</v>
      </c>
      <c r="AA45" s="38">
        <v>0.1</v>
      </c>
      <c r="AE45" t="s">
        <v>1956</v>
      </c>
      <c r="AF45" s="50">
        <v>111.99</v>
      </c>
    </row>
    <row r="46" spans="1:32" ht="15" customHeight="1" x14ac:dyDescent="0.2">
      <c r="B46" s="48">
        <v>38473</v>
      </c>
      <c r="C46" s="54">
        <v>41.17</v>
      </c>
      <c r="D46" s="41">
        <v>4436</v>
      </c>
      <c r="E46" s="32">
        <v>81.701878733802005</v>
      </c>
      <c r="F46" s="54">
        <v>5.7969999999999997</v>
      </c>
      <c r="G46" s="42">
        <v>0.58910329756041602</v>
      </c>
      <c r="H46" s="54">
        <v>1.6974951661978199</v>
      </c>
      <c r="I46" s="32">
        <v>107.658281403842</v>
      </c>
      <c r="J46" s="41">
        <v>49811.887238260802</v>
      </c>
      <c r="K46" s="42">
        <v>0.67111677754555499</v>
      </c>
      <c r="M46" s="54">
        <v>48.890586122773101</v>
      </c>
      <c r="N46" s="32">
        <v>107.658281403842</v>
      </c>
      <c r="V46" s="53">
        <v>38473</v>
      </c>
      <c r="W46" s="41">
        <v>4436</v>
      </c>
      <c r="Y46" s="54">
        <v>5.27</v>
      </c>
      <c r="Z46" s="54">
        <v>5.7969999999999997</v>
      </c>
      <c r="AA46" s="38">
        <v>0.1</v>
      </c>
      <c r="AD46" s="52" t="s">
        <v>17</v>
      </c>
      <c r="AE46" t="s">
        <v>1950</v>
      </c>
      <c r="AF46" s="50">
        <v>111.36</v>
      </c>
    </row>
    <row r="47" spans="1:32" ht="15" customHeight="1" x14ac:dyDescent="0.2">
      <c r="B47" s="48">
        <v>38504</v>
      </c>
      <c r="C47" s="54">
        <v>41.416183572684503</v>
      </c>
      <c r="D47" s="41">
        <v>4432</v>
      </c>
      <c r="E47" s="32">
        <v>81.142997616891805</v>
      </c>
      <c r="F47" s="54">
        <v>5.5220000000000002</v>
      </c>
      <c r="G47" s="42">
        <v>0.58057103914715602</v>
      </c>
      <c r="H47" s="54">
        <v>1.72244210022769</v>
      </c>
      <c r="I47" s="32">
        <v>109.240462076537</v>
      </c>
      <c r="J47" s="41">
        <v>50109.746562100299</v>
      </c>
      <c r="K47" s="42">
        <v>0.635647514109973</v>
      </c>
      <c r="M47" s="54">
        <v>49.609097875250498</v>
      </c>
      <c r="N47" s="32">
        <v>109.240462076537</v>
      </c>
      <c r="V47" s="53">
        <v>38504</v>
      </c>
      <c r="W47" s="41">
        <v>4432</v>
      </c>
      <c r="Y47" s="54">
        <v>5.0199999999999996</v>
      </c>
      <c r="Z47" s="54">
        <v>5.5220000000000002</v>
      </c>
      <c r="AA47" s="38">
        <v>0.1</v>
      </c>
      <c r="AE47" t="s">
        <v>1952</v>
      </c>
      <c r="AF47" s="50">
        <v>109.86</v>
      </c>
    </row>
    <row r="48" spans="1:32" ht="15" customHeight="1" x14ac:dyDescent="0.2">
      <c r="B48" s="48">
        <v>38534</v>
      </c>
      <c r="C48" s="54">
        <v>41.599076365227198</v>
      </c>
      <c r="D48" s="41">
        <v>4352</v>
      </c>
      <c r="E48" s="32">
        <v>79.328012125453895</v>
      </c>
      <c r="F48" s="54">
        <v>5.4779999999999998</v>
      </c>
      <c r="G48" s="42">
        <v>0.59180449414289404</v>
      </c>
      <c r="H48" s="54">
        <v>1.68974722209282</v>
      </c>
      <c r="I48" s="32">
        <v>107.166892465972</v>
      </c>
      <c r="J48" s="41">
        <v>50331.029903339702</v>
      </c>
      <c r="K48" s="42">
        <v>0.63000198304183197</v>
      </c>
      <c r="M48" s="54">
        <v>48.6674328931893</v>
      </c>
      <c r="N48" s="32">
        <v>107.166892465972</v>
      </c>
      <c r="V48" s="53">
        <v>38534</v>
      </c>
      <c r="W48" s="41">
        <v>4352</v>
      </c>
      <c r="Y48" s="54">
        <v>4.9800000000000004</v>
      </c>
      <c r="Z48" s="54">
        <v>5.4779999999999998</v>
      </c>
      <c r="AA48" s="38">
        <v>0.1</v>
      </c>
      <c r="AE48" t="s">
        <v>1954</v>
      </c>
      <c r="AF48" s="50">
        <v>109.09</v>
      </c>
    </row>
    <row r="49" spans="1:32" ht="15" customHeight="1" x14ac:dyDescent="0.2">
      <c r="B49" s="48">
        <v>38565</v>
      </c>
      <c r="C49" s="54">
        <v>41.86</v>
      </c>
      <c r="D49" s="41">
        <v>4417</v>
      </c>
      <c r="E49" s="32">
        <v>80.010972299231796</v>
      </c>
      <c r="F49" s="54">
        <v>5.4779999999999998</v>
      </c>
      <c r="G49" s="42">
        <v>0.58675295072893796</v>
      </c>
      <c r="H49" s="54">
        <v>1.70429479520755</v>
      </c>
      <c r="I49" s="32">
        <v>108.089526445329</v>
      </c>
      <c r="J49" s="41">
        <v>50646.723337226002</v>
      </c>
      <c r="K49" s="42">
        <v>0.63000198304183197</v>
      </c>
      <c r="M49" s="54">
        <v>49.086426355088904</v>
      </c>
      <c r="N49" s="32">
        <v>108.089526445329</v>
      </c>
      <c r="V49" s="53">
        <v>38565</v>
      </c>
      <c r="W49" s="41">
        <v>4417</v>
      </c>
      <c r="Y49" s="54">
        <v>4.9800000000000004</v>
      </c>
      <c r="Z49" s="54">
        <v>5.4779999999999998</v>
      </c>
      <c r="AA49" s="38">
        <v>0.1</v>
      </c>
      <c r="AE49" t="s">
        <v>1956</v>
      </c>
      <c r="AF49" s="50">
        <v>105.4</v>
      </c>
    </row>
    <row r="50" spans="1:32" ht="15" customHeight="1" x14ac:dyDescent="0.2">
      <c r="B50" s="48">
        <v>38596</v>
      </c>
      <c r="C50" s="54">
        <v>42.421849253227599</v>
      </c>
      <c r="D50" s="41">
        <v>4352</v>
      </c>
      <c r="E50" s="32">
        <v>77.789443232660403</v>
      </c>
      <c r="F50" s="54">
        <v>5.6319999999999997</v>
      </c>
      <c r="G50" s="42">
        <v>0.61083876090581102</v>
      </c>
      <c r="H50" s="54">
        <v>1.6370932298354901</v>
      </c>
      <c r="I50" s="32">
        <v>103.827478941648</v>
      </c>
      <c r="J50" s="41">
        <v>51326.508900662397</v>
      </c>
      <c r="K50" s="42">
        <v>0.64979716523869901</v>
      </c>
      <c r="M50" s="54">
        <v>47.150913379952101</v>
      </c>
      <c r="N50" s="32">
        <v>103.827478941648</v>
      </c>
      <c r="V50" s="53">
        <v>38596</v>
      </c>
      <c r="W50" s="41">
        <v>4352</v>
      </c>
      <c r="Y50" s="54">
        <v>5.12</v>
      </c>
      <c r="Z50" s="54">
        <v>5.6319999999999997</v>
      </c>
      <c r="AA50" s="38">
        <v>0.1</v>
      </c>
      <c r="AD50" s="52" t="s">
        <v>18</v>
      </c>
      <c r="AE50" t="s">
        <v>1950</v>
      </c>
      <c r="AF50" s="50">
        <v>105.28</v>
      </c>
    </row>
    <row r="51" spans="1:32" ht="15" customHeight="1" x14ac:dyDescent="0.2">
      <c r="B51" s="48">
        <v>38626</v>
      </c>
      <c r="C51" s="54">
        <v>43.223445442002799</v>
      </c>
      <c r="D51" s="41">
        <v>4339</v>
      </c>
      <c r="E51" s="32">
        <v>76.118748689194902</v>
      </c>
      <c r="F51" s="54">
        <v>5.5220000000000002</v>
      </c>
      <c r="G51" s="42">
        <v>0.61889186642188199</v>
      </c>
      <c r="H51" s="54">
        <v>1.6157911490766399</v>
      </c>
      <c r="I51" s="32">
        <v>102.476461601221</v>
      </c>
      <c r="J51" s="41">
        <v>52296.366053100799</v>
      </c>
      <c r="K51" s="42">
        <v>0.635647514109973</v>
      </c>
      <c r="M51" s="54">
        <v>46.537379253508902</v>
      </c>
      <c r="N51" s="32">
        <v>102.476461601221</v>
      </c>
      <c r="V51" s="53">
        <v>38626</v>
      </c>
      <c r="W51" s="41">
        <v>4339</v>
      </c>
      <c r="Y51" s="54">
        <v>5.0199999999999996</v>
      </c>
      <c r="Z51" s="54">
        <v>5.5220000000000002</v>
      </c>
      <c r="AA51" s="38">
        <v>0.1</v>
      </c>
      <c r="AE51" t="s">
        <v>1952</v>
      </c>
      <c r="AF51" s="50">
        <v>104.63</v>
      </c>
    </row>
    <row r="52" spans="1:32" ht="15" customHeight="1" x14ac:dyDescent="0.2">
      <c r="B52" s="48">
        <v>38657</v>
      </c>
      <c r="C52" s="54">
        <v>43.98</v>
      </c>
      <c r="D52" s="41">
        <v>4595</v>
      </c>
      <c r="E52" s="32">
        <v>79.2230691927941</v>
      </c>
      <c r="F52" s="54">
        <v>5.4779999999999998</v>
      </c>
      <c r="G52" s="42">
        <v>0.59258842866865002</v>
      </c>
      <c r="H52" s="54">
        <v>1.68751185750736</v>
      </c>
      <c r="I52" s="32">
        <v>107.025121511701</v>
      </c>
      <c r="J52" s="41">
        <v>53211.727003612097</v>
      </c>
      <c r="K52" s="42">
        <v>0.63000198304183097</v>
      </c>
      <c r="M52" s="54">
        <v>48.603050804239999</v>
      </c>
      <c r="N52" s="32">
        <v>107.025121511701</v>
      </c>
      <c r="V52" s="53">
        <v>38657</v>
      </c>
      <c r="W52" s="41">
        <v>4595</v>
      </c>
      <c r="Y52" s="54">
        <v>4.9800000000000004</v>
      </c>
      <c r="Z52" s="54">
        <v>5.4779999999999998</v>
      </c>
      <c r="AA52" s="38">
        <v>0.1</v>
      </c>
      <c r="AE52" t="s">
        <v>1954</v>
      </c>
      <c r="AF52" s="50">
        <v>104.97</v>
      </c>
    </row>
    <row r="53" spans="1:32" ht="15" customHeight="1" x14ac:dyDescent="0.2">
      <c r="B53" s="48">
        <v>38687</v>
      </c>
      <c r="C53" s="54">
        <v>44.646749562883798</v>
      </c>
      <c r="D53" s="41">
        <v>4473</v>
      </c>
      <c r="E53" s="32">
        <v>75.967953078200196</v>
      </c>
      <c r="F53" s="54">
        <v>5.4450000000000003</v>
      </c>
      <c r="G53" s="42">
        <v>0.616376741244828</v>
      </c>
      <c r="H53" s="54">
        <v>1.62238438455742</v>
      </c>
      <c r="I53" s="32">
        <v>102.894616783567</v>
      </c>
      <c r="J53" s="41">
        <v>54018.432226894198</v>
      </c>
      <c r="K53" s="42">
        <v>0.62577323510397498</v>
      </c>
      <c r="M53" s="54">
        <v>46.727275020825303</v>
      </c>
      <c r="N53" s="32">
        <v>102.894616783567</v>
      </c>
      <c r="V53" s="53">
        <v>38687</v>
      </c>
      <c r="W53" s="41">
        <v>4473</v>
      </c>
      <c r="Y53" s="54">
        <v>4.95</v>
      </c>
      <c r="Z53" s="54">
        <v>5.4450000000000003</v>
      </c>
      <c r="AA53" s="38">
        <v>0.1</v>
      </c>
      <c r="AE53" t="s">
        <v>1956</v>
      </c>
      <c r="AF53" s="50">
        <v>103.63</v>
      </c>
    </row>
    <row r="54" spans="1:32" ht="15" customHeight="1" x14ac:dyDescent="0.2">
      <c r="A54" s="52" t="s">
        <v>11</v>
      </c>
      <c r="B54" s="48">
        <v>38718</v>
      </c>
      <c r="C54" s="54">
        <v>45.276318534323401</v>
      </c>
      <c r="D54" s="41">
        <v>4458</v>
      </c>
      <c r="E54" s="32">
        <v>74.660403072115102</v>
      </c>
      <c r="F54" s="54">
        <v>5.4009999999999998</v>
      </c>
      <c r="G54" s="42">
        <v>0.62499923005202396</v>
      </c>
      <c r="H54" s="54">
        <v>1.6000019710692499</v>
      </c>
      <c r="I54" s="32">
        <v>101.47508274435999</v>
      </c>
      <c r="J54" s="41">
        <v>54780.152377830796</v>
      </c>
      <c r="K54" s="42">
        <v>0.62014212811900105</v>
      </c>
      <c r="M54" s="54">
        <v>46.082625577298302</v>
      </c>
      <c r="N54" s="32">
        <v>101.47508274435999</v>
      </c>
      <c r="U54" s="52" t="s">
        <v>11</v>
      </c>
      <c r="V54" s="53">
        <v>38718</v>
      </c>
      <c r="W54" s="41">
        <v>4458</v>
      </c>
      <c r="Y54" s="54">
        <v>4.91</v>
      </c>
      <c r="Z54" s="54">
        <v>5.4009999999999998</v>
      </c>
      <c r="AA54" s="38">
        <v>0.1</v>
      </c>
      <c r="AD54" s="52" t="s">
        <v>19</v>
      </c>
      <c r="AE54" t="s">
        <v>1950</v>
      </c>
      <c r="AF54" s="50">
        <v>102.94</v>
      </c>
    </row>
    <row r="55" spans="1:32" ht="15" customHeight="1" x14ac:dyDescent="0.2">
      <c r="B55" s="48">
        <v>38749</v>
      </c>
      <c r="C55" s="54">
        <v>45.73</v>
      </c>
      <c r="D55" s="41">
        <v>4405</v>
      </c>
      <c r="E55" s="32">
        <v>73.040894661081197</v>
      </c>
      <c r="F55" s="54">
        <v>5.3789999999999996</v>
      </c>
      <c r="G55" s="42">
        <v>0.63774809425033196</v>
      </c>
      <c r="H55" s="54">
        <v>1.5680172297112001</v>
      </c>
      <c r="I55" s="32">
        <v>99.446551320928904</v>
      </c>
      <c r="J55" s="41">
        <v>55329.064935770301</v>
      </c>
      <c r="K55" s="42">
        <v>0.61732967854951304</v>
      </c>
      <c r="M55" s="54">
        <v>45.1614136745374</v>
      </c>
      <c r="N55" s="32">
        <v>99.446551320928805</v>
      </c>
      <c r="V55" s="53">
        <v>38749</v>
      </c>
      <c r="W55" s="41">
        <v>4405</v>
      </c>
      <c r="Y55" s="54">
        <v>4.8899999999999997</v>
      </c>
      <c r="Z55" s="54">
        <v>5.3789999999999996</v>
      </c>
      <c r="AA55" s="38">
        <v>0.1</v>
      </c>
      <c r="AE55" t="s">
        <v>1952</v>
      </c>
      <c r="AF55" s="50">
        <v>103.82</v>
      </c>
    </row>
    <row r="56" spans="1:32" ht="15" customHeight="1" x14ac:dyDescent="0.2">
      <c r="B56" s="48">
        <v>38777</v>
      </c>
      <c r="C56" s="54">
        <v>45.981793765775102</v>
      </c>
      <c r="D56" s="41">
        <v>4602</v>
      </c>
      <c r="E56" s="32">
        <v>75.889567516754497</v>
      </c>
      <c r="F56" s="54">
        <v>5.39</v>
      </c>
      <c r="G56" s="42">
        <v>0.61434248433470096</v>
      </c>
      <c r="H56" s="54">
        <v>1.6277565454112199</v>
      </c>
      <c r="I56" s="32">
        <v>103.235329155809</v>
      </c>
      <c r="J56" s="41">
        <v>55633.712073688301</v>
      </c>
      <c r="K56" s="42">
        <v>0.61873564429953798</v>
      </c>
      <c r="M56" s="54">
        <v>46.882001878443504</v>
      </c>
      <c r="N56" s="32">
        <v>103.235329155809</v>
      </c>
      <c r="V56" s="53">
        <v>38777</v>
      </c>
      <c r="W56" s="41">
        <v>4602</v>
      </c>
      <c r="Y56" s="54">
        <v>4.9000000000000004</v>
      </c>
      <c r="Z56" s="54">
        <v>5.39</v>
      </c>
      <c r="AA56" s="38">
        <v>0.1</v>
      </c>
      <c r="AE56" t="s">
        <v>1954</v>
      </c>
      <c r="AF56" s="50">
        <v>103</v>
      </c>
    </row>
    <row r="57" spans="1:32" ht="15" customHeight="1" x14ac:dyDescent="0.2">
      <c r="B57" s="48">
        <v>38808</v>
      </c>
      <c r="C57" s="54">
        <v>46.167252815090897</v>
      </c>
      <c r="D57" s="41">
        <v>4494</v>
      </c>
      <c r="E57" s="32">
        <v>73.810884260888699</v>
      </c>
      <c r="F57" s="54">
        <v>5.3239999999999998</v>
      </c>
      <c r="G57" s="42">
        <v>0.62835509631685005</v>
      </c>
      <c r="H57" s="54">
        <v>1.59145681456484</v>
      </c>
      <c r="I57" s="32">
        <v>100.933133122405</v>
      </c>
      <c r="J57" s="41">
        <v>55858.100347961801</v>
      </c>
      <c r="K57" s="42">
        <v>0.61030763655157705</v>
      </c>
      <c r="M57" s="54">
        <v>45.836511350683502</v>
      </c>
      <c r="N57" s="32">
        <v>100.933133122405</v>
      </c>
      <c r="V57" s="53">
        <v>38808</v>
      </c>
      <c r="W57" s="41">
        <v>4494</v>
      </c>
      <c r="Y57" s="54">
        <v>4.84</v>
      </c>
      <c r="Z57" s="54">
        <v>5.3239999999999998</v>
      </c>
      <c r="AA57" s="38">
        <v>0.1</v>
      </c>
      <c r="AE57" t="s">
        <v>1956</v>
      </c>
      <c r="AF57" s="50">
        <v>102.14</v>
      </c>
    </row>
    <row r="58" spans="1:32" ht="15" customHeight="1" x14ac:dyDescent="0.2">
      <c r="B58" s="48">
        <v>38838</v>
      </c>
      <c r="C58" s="54">
        <v>46.39</v>
      </c>
      <c r="D58" s="41">
        <v>4686</v>
      </c>
      <c r="E58" s="32">
        <v>76.594799648447307</v>
      </c>
      <c r="F58" s="54">
        <v>5.2910000000000004</v>
      </c>
      <c r="G58" s="42">
        <v>0.60393496337792496</v>
      </c>
      <c r="H58" s="54">
        <v>1.65580743066572</v>
      </c>
      <c r="I58" s="32">
        <v>105.01436815308701</v>
      </c>
      <c r="J58" s="41">
        <v>56127.603813041504</v>
      </c>
      <c r="K58" s="42">
        <v>0.60610065689765502</v>
      </c>
      <c r="M58" s="54">
        <v>47.6899124095982</v>
      </c>
      <c r="N58" s="32">
        <v>105.014368153086</v>
      </c>
      <c r="V58" s="53">
        <v>38838</v>
      </c>
      <c r="W58" s="41">
        <v>4686</v>
      </c>
      <c r="Y58" s="54">
        <v>4.8099999999999996</v>
      </c>
      <c r="Z58" s="54">
        <v>5.2910000000000004</v>
      </c>
      <c r="AA58" s="38">
        <v>0.1</v>
      </c>
      <c r="AD58" s="52" t="s">
        <v>20</v>
      </c>
      <c r="AE58" t="s">
        <v>1950</v>
      </c>
      <c r="AF58" s="50">
        <v>101.05</v>
      </c>
    </row>
    <row r="59" spans="1:32" ht="15" customHeight="1" x14ac:dyDescent="0.2">
      <c r="B59" s="48">
        <v>38869</v>
      </c>
      <c r="C59" s="54">
        <v>46.678419480576402</v>
      </c>
      <c r="D59" s="41">
        <v>4640</v>
      </c>
      <c r="E59" s="32">
        <v>75.374285927630396</v>
      </c>
      <c r="F59" s="54">
        <v>5.2030000000000003</v>
      </c>
      <c r="G59" s="42">
        <v>0.60943630175821195</v>
      </c>
      <c r="H59" s="54">
        <v>1.64086057413223</v>
      </c>
      <c r="I59" s="32">
        <v>104.066410881202</v>
      </c>
      <c r="J59" s="41">
        <v>56476.564673954403</v>
      </c>
      <c r="K59" s="42">
        <v>0.59490504986206505</v>
      </c>
      <c r="M59" s="54">
        <v>47.259418944186699</v>
      </c>
      <c r="N59" s="32">
        <v>104.066410881202</v>
      </c>
      <c r="V59" s="53">
        <v>38869</v>
      </c>
      <c r="W59" s="41">
        <v>4640</v>
      </c>
      <c r="Y59" s="54">
        <v>4.7300000000000004</v>
      </c>
      <c r="Z59" s="54">
        <v>5.2030000000000003</v>
      </c>
      <c r="AA59" s="38">
        <v>0.1</v>
      </c>
      <c r="AE59" t="s">
        <v>1952</v>
      </c>
      <c r="AF59" s="50">
        <v>99.13</v>
      </c>
    </row>
    <row r="60" spans="1:32" ht="15" customHeight="1" x14ac:dyDescent="0.2">
      <c r="B60" s="48">
        <v>38899</v>
      </c>
      <c r="C60" s="54">
        <v>47.029550825559497</v>
      </c>
      <c r="D60" s="41">
        <v>4557</v>
      </c>
      <c r="E60" s="32">
        <v>73.473304090575596</v>
      </c>
      <c r="F60" s="54">
        <v>5.2140000000000004</v>
      </c>
      <c r="G60" s="42">
        <v>0.62575217227937496</v>
      </c>
      <c r="H60" s="54">
        <v>1.59807675354507</v>
      </c>
      <c r="I60" s="32">
        <v>101.35298189004899</v>
      </c>
      <c r="J60" s="41">
        <v>56901.401083041601</v>
      </c>
      <c r="K60" s="42">
        <v>0.59630266555447298</v>
      </c>
      <c r="M60" s="54">
        <v>46.027176221656397</v>
      </c>
      <c r="N60" s="32">
        <v>101.35298189004899</v>
      </c>
      <c r="V60" s="53">
        <v>38899</v>
      </c>
      <c r="W60" s="41">
        <v>4557</v>
      </c>
      <c r="Y60" s="54">
        <v>4.74</v>
      </c>
      <c r="Z60" s="54">
        <v>5.2140000000000004</v>
      </c>
      <c r="AA60" s="38">
        <v>0.1</v>
      </c>
      <c r="AE60" t="s">
        <v>1954</v>
      </c>
      <c r="AF60" s="50">
        <v>99.86</v>
      </c>
    </row>
    <row r="61" spans="1:32" ht="15" customHeight="1" x14ac:dyDescent="0.2">
      <c r="B61" s="48">
        <v>38930</v>
      </c>
      <c r="C61" s="54">
        <v>47.5</v>
      </c>
      <c r="D61" s="41">
        <v>4633</v>
      </c>
      <c r="E61" s="32">
        <v>73.958835308392693</v>
      </c>
      <c r="F61" s="54">
        <v>5.2359999999999998</v>
      </c>
      <c r="G61" s="42">
        <v>0.62273333494972505</v>
      </c>
      <c r="H61" s="54">
        <v>1.6058237834349001</v>
      </c>
      <c r="I61" s="32">
        <v>101.844312846703</v>
      </c>
      <c r="J61" s="41">
        <v>57470.6010157247</v>
      </c>
      <c r="K61" s="42">
        <v>0.59909947218940696</v>
      </c>
      <c r="M61" s="54">
        <v>46.250303120375598</v>
      </c>
      <c r="N61" s="32">
        <v>101.844312846703</v>
      </c>
      <c r="V61" s="53">
        <v>38930</v>
      </c>
      <c r="W61" s="41">
        <v>4633</v>
      </c>
      <c r="Y61" s="54">
        <v>4.76</v>
      </c>
      <c r="Z61" s="54">
        <v>5.2359999999999998</v>
      </c>
      <c r="AA61" s="38">
        <v>0.1</v>
      </c>
      <c r="AE61" t="s">
        <v>1956</v>
      </c>
      <c r="AF61" s="50">
        <v>99.96</v>
      </c>
    </row>
    <row r="62" spans="1:32" ht="15" customHeight="1" x14ac:dyDescent="0.2">
      <c r="B62" s="48">
        <v>38961</v>
      </c>
      <c r="C62" s="54">
        <v>48.417834610724199</v>
      </c>
      <c r="D62" s="41">
        <v>4542</v>
      </c>
      <c r="E62" s="32">
        <v>71.131692118123595</v>
      </c>
      <c r="F62" s="54">
        <v>5.3460000000000001</v>
      </c>
      <c r="G62" s="42">
        <v>0.65315891458525499</v>
      </c>
      <c r="H62" s="54">
        <v>1.5310209776972601</v>
      </c>
      <c r="I62" s="32">
        <v>97.100180627500293</v>
      </c>
      <c r="J62" s="41">
        <v>58581.095893858503</v>
      </c>
      <c r="K62" s="42">
        <v>0.61311489420569099</v>
      </c>
      <c r="M62" s="54">
        <v>44.095862218883902</v>
      </c>
      <c r="N62" s="32">
        <v>97.100180627500094</v>
      </c>
      <c r="V62" s="53">
        <v>38961</v>
      </c>
      <c r="W62" s="41">
        <v>4542</v>
      </c>
      <c r="Y62" s="54">
        <v>4.8600000000000003</v>
      </c>
      <c r="Z62" s="54">
        <v>5.3460000000000001</v>
      </c>
      <c r="AA62" s="38">
        <v>0.1</v>
      </c>
      <c r="AD62" s="52" t="s">
        <v>21</v>
      </c>
      <c r="AE62" t="s">
        <v>1950</v>
      </c>
      <c r="AF62" s="50">
        <v>101.21</v>
      </c>
    </row>
    <row r="63" spans="1:32" ht="15" customHeight="1" x14ac:dyDescent="0.2">
      <c r="B63" s="48">
        <v>38991</v>
      </c>
      <c r="C63" s="54">
        <v>49.678573614213299</v>
      </c>
      <c r="D63" s="41">
        <v>4585</v>
      </c>
      <c r="E63" s="32">
        <v>69.982845195369293</v>
      </c>
      <c r="F63" s="54">
        <v>5.3239999999999998</v>
      </c>
      <c r="G63" s="42">
        <v>0.66272591746600595</v>
      </c>
      <c r="H63" s="54">
        <v>1.5089194094348899</v>
      </c>
      <c r="I63" s="32">
        <v>95.698458311679701</v>
      </c>
      <c r="J63" s="41">
        <v>60106.473330795001</v>
      </c>
      <c r="K63" s="42">
        <v>0.61030763655157705</v>
      </c>
      <c r="M63" s="54">
        <v>43.4593015687582</v>
      </c>
      <c r="N63" s="32">
        <v>95.698458311679602</v>
      </c>
      <c r="V63" s="53">
        <v>38991</v>
      </c>
      <c r="W63" s="41">
        <v>4585</v>
      </c>
      <c r="Y63" s="54">
        <v>4.84</v>
      </c>
      <c r="Z63" s="54">
        <v>5.3239999999999998</v>
      </c>
      <c r="AA63" s="38">
        <v>0.1</v>
      </c>
      <c r="AE63" t="s">
        <v>1952</v>
      </c>
      <c r="AF63" s="50">
        <v>100.28</v>
      </c>
    </row>
    <row r="64" spans="1:32" ht="15" customHeight="1" x14ac:dyDescent="0.2">
      <c r="B64" s="48">
        <v>39022</v>
      </c>
      <c r="C64" s="54">
        <v>50.69</v>
      </c>
      <c r="D64" s="41">
        <v>4883</v>
      </c>
      <c r="E64" s="32">
        <v>73.044211587482593</v>
      </c>
      <c r="F64" s="54">
        <v>5.2140000000000004</v>
      </c>
      <c r="G64" s="42">
        <v>0.62942810443175001</v>
      </c>
      <c r="H64" s="54">
        <v>1.58874380244397</v>
      </c>
      <c r="I64" s="32">
        <v>100.761068878467</v>
      </c>
      <c r="J64" s="41">
        <v>61330.205589201803</v>
      </c>
      <c r="K64" s="42">
        <v>0.59630266555447198</v>
      </c>
      <c r="M64" s="54">
        <v>45.758372245849003</v>
      </c>
      <c r="N64" s="32">
        <v>100.761068878467</v>
      </c>
      <c r="V64" s="53">
        <v>39022</v>
      </c>
      <c r="W64" s="41">
        <v>4883</v>
      </c>
      <c r="Y64" s="54">
        <v>4.74</v>
      </c>
      <c r="Z64" s="54">
        <v>5.2140000000000004</v>
      </c>
      <c r="AA64" s="38">
        <v>0.1</v>
      </c>
      <c r="AE64" t="s">
        <v>1954</v>
      </c>
      <c r="AF64" s="50">
        <v>101.31</v>
      </c>
    </row>
    <row r="65" spans="1:32" ht="15" customHeight="1" x14ac:dyDescent="0.2">
      <c r="B65" s="48">
        <v>39052</v>
      </c>
      <c r="C65" s="54">
        <v>51.262450662785398</v>
      </c>
      <c r="D65" s="41">
        <v>4735</v>
      </c>
      <c r="E65" s="32">
        <v>70.039331426447802</v>
      </c>
      <c r="F65" s="54">
        <v>5.2249999999999996</v>
      </c>
      <c r="G65" s="42">
        <v>0.65700724729065196</v>
      </c>
      <c r="H65" s="54">
        <v>1.52205322562844</v>
      </c>
      <c r="I65" s="32">
        <v>96.531429213646405</v>
      </c>
      <c r="J65" s="41">
        <v>62022.817876404501</v>
      </c>
      <c r="K65" s="42">
        <v>0.59770080647897295</v>
      </c>
      <c r="M65" s="54">
        <v>43.837576561534704</v>
      </c>
      <c r="N65" s="32">
        <v>96.531429213646305</v>
      </c>
      <c r="V65" s="53">
        <v>39052</v>
      </c>
      <c r="W65" s="41">
        <v>4735</v>
      </c>
      <c r="Y65" s="54">
        <v>4.75</v>
      </c>
      <c r="Z65" s="54">
        <v>5.2249999999999996</v>
      </c>
      <c r="AA65" s="38">
        <v>0.1</v>
      </c>
      <c r="AE65" t="s">
        <v>1956</v>
      </c>
      <c r="AF65" s="50">
        <v>100.75</v>
      </c>
    </row>
    <row r="66" spans="1:32" ht="15" customHeight="1" x14ac:dyDescent="0.2">
      <c r="A66" s="52" t="s">
        <v>12</v>
      </c>
      <c r="B66" s="48">
        <v>39083</v>
      </c>
      <c r="C66" s="54">
        <v>51.715325054384401</v>
      </c>
      <c r="D66" s="41">
        <v>4739</v>
      </c>
      <c r="E66" s="32">
        <v>69.484641747014194</v>
      </c>
      <c r="F66" s="54">
        <v>5.2249999999999996</v>
      </c>
      <c r="G66" s="42">
        <v>0.66225207737428504</v>
      </c>
      <c r="H66" s="54">
        <v>1.5099990383795101</v>
      </c>
      <c r="I66" s="32">
        <v>95.766930375133001</v>
      </c>
      <c r="J66" s="41">
        <v>62570.753949453399</v>
      </c>
      <c r="K66" s="42">
        <v>0.59770080647897295</v>
      </c>
      <c r="M66" s="54">
        <v>43.490396615712498</v>
      </c>
      <c r="N66" s="32">
        <v>95.766930375132901</v>
      </c>
      <c r="U66" s="52" t="s">
        <v>12</v>
      </c>
      <c r="V66" s="53">
        <v>39083</v>
      </c>
      <c r="W66" s="41">
        <v>4739</v>
      </c>
      <c r="Y66" s="54">
        <v>4.75</v>
      </c>
      <c r="Z66" s="54">
        <v>5.2249999999999996</v>
      </c>
      <c r="AA66" s="38">
        <v>0.1</v>
      </c>
      <c r="AD66" s="52" t="s">
        <v>22</v>
      </c>
      <c r="AE66" t="s">
        <v>1950</v>
      </c>
      <c r="AF66" s="50">
        <v>100.85</v>
      </c>
    </row>
    <row r="67" spans="1:32" ht="15" customHeight="1" x14ac:dyDescent="0.2">
      <c r="B67" s="48">
        <v>39114</v>
      </c>
      <c r="C67" s="54">
        <v>52.22</v>
      </c>
      <c r="D67" s="41">
        <v>4649</v>
      </c>
      <c r="E67" s="32">
        <v>67.506260575924699</v>
      </c>
      <c r="F67" s="54">
        <v>5.28</v>
      </c>
      <c r="G67" s="42">
        <v>0.68464640061379201</v>
      </c>
      <c r="H67" s="54">
        <v>1.46060798552872</v>
      </c>
      <c r="I67" s="32">
        <v>92.634458499791904</v>
      </c>
      <c r="J67" s="41">
        <v>63181.363895602997</v>
      </c>
      <c r="K67" s="42">
        <v>0.60469937395825302</v>
      </c>
      <c r="M67" s="54">
        <v>42.067854996047899</v>
      </c>
      <c r="N67" s="32">
        <v>92.634458499791805</v>
      </c>
      <c r="V67" s="53">
        <v>39114</v>
      </c>
      <c r="W67" s="41">
        <v>4649</v>
      </c>
      <c r="Y67" s="54">
        <v>4.8</v>
      </c>
      <c r="Z67" s="54">
        <v>5.28</v>
      </c>
      <c r="AA67" s="38">
        <v>0.1</v>
      </c>
      <c r="AE67" t="s">
        <v>1952</v>
      </c>
      <c r="AF67" s="50">
        <v>104.55</v>
      </c>
    </row>
    <row r="68" spans="1:32" ht="15" customHeight="1" x14ac:dyDescent="0.2">
      <c r="B68" s="48">
        <v>39142</v>
      </c>
      <c r="C68" s="54">
        <v>52.926675409602097</v>
      </c>
      <c r="D68" s="41">
        <v>4788</v>
      </c>
      <c r="E68" s="32">
        <v>68.596332986124196</v>
      </c>
      <c r="F68" s="54">
        <v>5.3570000000000002</v>
      </c>
      <c r="G68" s="42">
        <v>0.67788970666264303</v>
      </c>
      <c r="H68" s="54">
        <v>1.4751662256728399</v>
      </c>
      <c r="I68" s="32">
        <v>93.557769001872003</v>
      </c>
      <c r="J68" s="41">
        <v>64036.375695873903</v>
      </c>
      <c r="K68" s="42">
        <v>0.61451930305380498</v>
      </c>
      <c r="M68" s="54">
        <v>42.487155685520001</v>
      </c>
      <c r="N68" s="32">
        <v>93.557769001871904</v>
      </c>
      <c r="V68" s="53">
        <v>39142</v>
      </c>
      <c r="W68" s="41">
        <v>4788</v>
      </c>
      <c r="Y68" s="54">
        <v>4.87</v>
      </c>
      <c r="Z68" s="54">
        <v>5.3570000000000002</v>
      </c>
      <c r="AA68" s="38">
        <v>0.1</v>
      </c>
      <c r="AE68" t="s">
        <v>1954</v>
      </c>
      <c r="AF68" s="50">
        <v>105.13</v>
      </c>
    </row>
    <row r="69" spans="1:32" ht="15" customHeight="1" x14ac:dyDescent="0.2">
      <c r="B69" s="48">
        <v>39173</v>
      </c>
      <c r="C69" s="54">
        <v>53.703772487409701</v>
      </c>
      <c r="D69" s="41">
        <v>4750</v>
      </c>
      <c r="E69" s="32">
        <v>67.067201974319403</v>
      </c>
      <c r="F69" s="54">
        <v>5.335</v>
      </c>
      <c r="G69" s="42">
        <v>0.69213957334294995</v>
      </c>
      <c r="H69" s="54">
        <v>1.4447952963737101</v>
      </c>
      <c r="I69" s="32">
        <v>91.631588522485998</v>
      </c>
      <c r="J69" s="41">
        <v>64976.591192909</v>
      </c>
      <c r="K69" s="42">
        <v>0.61171100522218302</v>
      </c>
      <c r="M69" s="54">
        <v>41.612424161038597</v>
      </c>
      <c r="N69" s="32">
        <v>91.631588522485899</v>
      </c>
      <c r="V69" s="53">
        <v>39173</v>
      </c>
      <c r="W69" s="41">
        <v>4750</v>
      </c>
      <c r="Y69" s="54">
        <v>4.8499999999999996</v>
      </c>
      <c r="Z69" s="54">
        <v>5.335</v>
      </c>
      <c r="AA69" s="38">
        <v>0.1</v>
      </c>
      <c r="AE69" t="s">
        <v>1956</v>
      </c>
      <c r="AF69" s="50">
        <v>108.45</v>
      </c>
    </row>
    <row r="70" spans="1:32" ht="15" customHeight="1" x14ac:dyDescent="0.2">
      <c r="B70" s="48">
        <v>39203</v>
      </c>
      <c r="C70" s="54">
        <v>54.3</v>
      </c>
      <c r="D70" s="41">
        <v>4875</v>
      </c>
      <c r="E70" s="32">
        <v>68.076334443948895</v>
      </c>
      <c r="F70" s="54">
        <v>5.39</v>
      </c>
      <c r="G70" s="42">
        <v>0.68485158350756503</v>
      </c>
      <c r="H70" s="54">
        <v>1.4601703844771099</v>
      </c>
      <c r="I70" s="32">
        <v>92.606705032156398</v>
      </c>
      <c r="J70" s="41">
        <v>65697.971266396897</v>
      </c>
      <c r="K70" s="42">
        <v>0.61873564429953798</v>
      </c>
      <c r="M70" s="54">
        <v>42.055251383191099</v>
      </c>
      <c r="N70" s="32">
        <v>92.606705032156299</v>
      </c>
      <c r="V70" s="53">
        <v>39203</v>
      </c>
      <c r="W70" s="41">
        <v>4875</v>
      </c>
      <c r="Y70" s="54">
        <v>4.9000000000000004</v>
      </c>
      <c r="Z70" s="54">
        <v>5.39</v>
      </c>
      <c r="AA70" s="38">
        <v>0.1</v>
      </c>
      <c r="AD70" s="52" t="s">
        <v>23</v>
      </c>
      <c r="AE70" t="s">
        <v>1950</v>
      </c>
      <c r="AF70" s="50">
        <v>109.44</v>
      </c>
    </row>
    <row r="71" spans="1:32" ht="15" customHeight="1" x14ac:dyDescent="0.2">
      <c r="B71" s="48">
        <v>39234</v>
      </c>
      <c r="C71" s="54">
        <v>54.723494363929099</v>
      </c>
      <c r="D71" s="41">
        <v>4848</v>
      </c>
      <c r="E71" s="32">
        <v>67.175384740080702</v>
      </c>
      <c r="F71" s="54">
        <v>5.3460000000000001</v>
      </c>
      <c r="G71" s="42">
        <v>0.69162683617300202</v>
      </c>
      <c r="H71" s="54">
        <v>1.44586639456232</v>
      </c>
      <c r="I71" s="32">
        <v>91.699519549623304</v>
      </c>
      <c r="J71" s="41">
        <v>66210.360226855395</v>
      </c>
      <c r="K71" s="42">
        <v>0.61311489420569099</v>
      </c>
      <c r="M71" s="54">
        <v>41.643273508523599</v>
      </c>
      <c r="N71" s="32">
        <v>91.699519549623204</v>
      </c>
      <c r="V71" s="53">
        <v>39234</v>
      </c>
      <c r="W71" s="41">
        <v>4848</v>
      </c>
      <c r="Y71" s="54">
        <v>4.8600000000000003</v>
      </c>
      <c r="Z71" s="54">
        <v>5.3460000000000001</v>
      </c>
      <c r="AA71" s="38">
        <v>0.1</v>
      </c>
      <c r="AE71" t="s">
        <v>1952</v>
      </c>
      <c r="AF71" s="50">
        <v>109.26</v>
      </c>
    </row>
    <row r="72" spans="1:32" ht="15" customHeight="1" x14ac:dyDescent="0.2">
      <c r="B72" s="48">
        <v>39264</v>
      </c>
      <c r="C72" s="54">
        <v>55.067858293075702</v>
      </c>
      <c r="D72" s="41">
        <v>4855</v>
      </c>
      <c r="E72" s="32">
        <v>66.8516946501924</v>
      </c>
      <c r="F72" s="54">
        <v>5.4119999999999999</v>
      </c>
      <c r="G72" s="42">
        <v>0.69860934087362203</v>
      </c>
      <c r="H72" s="54">
        <v>1.43141515793288</v>
      </c>
      <c r="I72" s="32">
        <v>90.782995408249604</v>
      </c>
      <c r="J72" s="41">
        <v>66627.008689512004</v>
      </c>
      <c r="K72" s="42">
        <v>0.62154912955867103</v>
      </c>
      <c r="M72" s="54">
        <v>41.227054692069103</v>
      </c>
      <c r="N72" s="32">
        <v>90.782995408249505</v>
      </c>
      <c r="V72" s="53">
        <v>39264</v>
      </c>
      <c r="W72" s="41">
        <v>4855</v>
      </c>
      <c r="Y72" s="54">
        <v>4.92</v>
      </c>
      <c r="Z72" s="54">
        <v>5.4119999999999999</v>
      </c>
      <c r="AA72" s="38">
        <v>0.1</v>
      </c>
      <c r="AE72" t="s">
        <v>1954</v>
      </c>
      <c r="AF72" s="50">
        <v>112.32</v>
      </c>
    </row>
    <row r="73" spans="1:32" ht="15" customHeight="1" x14ac:dyDescent="0.2">
      <c r="B73" s="48">
        <v>39295</v>
      </c>
      <c r="C73" s="54">
        <v>55.21</v>
      </c>
      <c r="D73" s="41">
        <v>4869</v>
      </c>
      <c r="E73" s="32">
        <v>66.871859563650204</v>
      </c>
      <c r="F73" s="54">
        <v>5.4119999999999999</v>
      </c>
      <c r="G73" s="42">
        <v>0.69839867831703195</v>
      </c>
      <c r="H73" s="54">
        <v>1.4318469250396499</v>
      </c>
      <c r="I73" s="32">
        <v>90.810378876319206</v>
      </c>
      <c r="J73" s="41">
        <v>66798.986991119207</v>
      </c>
      <c r="K73" s="42">
        <v>0.62154912955867103</v>
      </c>
      <c r="M73" s="54">
        <v>41.2394902779482</v>
      </c>
      <c r="N73" s="32">
        <v>90.810378876319106</v>
      </c>
      <c r="V73" s="53">
        <v>39295</v>
      </c>
      <c r="W73" s="41">
        <v>4869</v>
      </c>
      <c r="Y73" s="54">
        <v>4.92</v>
      </c>
      <c r="Z73" s="54">
        <v>5.4119999999999999</v>
      </c>
      <c r="AA73" s="38">
        <v>0.1</v>
      </c>
      <c r="AE73" t="s">
        <v>1956</v>
      </c>
      <c r="AF73" s="50">
        <v>113.54</v>
      </c>
    </row>
    <row r="74" spans="1:32" ht="15" customHeight="1" x14ac:dyDescent="0.2">
      <c r="B74" s="48">
        <v>39326</v>
      </c>
      <c r="C74" s="54">
        <v>55.166987951807201</v>
      </c>
      <c r="D74" s="41">
        <v>4743</v>
      </c>
      <c r="E74" s="32">
        <v>65.192138093666003</v>
      </c>
      <c r="F74" s="54">
        <v>5.4560000000000004</v>
      </c>
      <c r="G74" s="42">
        <v>0.71888212492954495</v>
      </c>
      <c r="H74" s="54">
        <v>1.3910486369347499</v>
      </c>
      <c r="I74" s="32">
        <v>88.222876025615506</v>
      </c>
      <c r="J74" s="41">
        <v>66746.9463961601</v>
      </c>
      <c r="K74" s="42">
        <v>0.62718230252861396</v>
      </c>
      <c r="M74" s="54">
        <v>40.064434078688301</v>
      </c>
      <c r="N74" s="32">
        <v>88.222876025615406</v>
      </c>
      <c r="V74" s="53">
        <v>39326</v>
      </c>
      <c r="W74" s="41">
        <v>4743</v>
      </c>
      <c r="Y74" s="54">
        <v>4.96</v>
      </c>
      <c r="Z74" s="54">
        <v>5.4560000000000004</v>
      </c>
      <c r="AA74" s="38">
        <v>0.1</v>
      </c>
      <c r="AD74" s="52" t="s">
        <v>24</v>
      </c>
      <c r="AE74" t="s">
        <v>1950</v>
      </c>
      <c r="AF74" s="50">
        <v>117.55</v>
      </c>
    </row>
    <row r="75" spans="1:32" ht="15" customHeight="1" x14ac:dyDescent="0.2">
      <c r="B75" s="48">
        <v>39356</v>
      </c>
      <c r="C75" s="54">
        <v>55.063975903614498</v>
      </c>
      <c r="D75" s="41">
        <v>4871</v>
      </c>
      <c r="E75" s="32">
        <v>67.076738233361894</v>
      </c>
      <c r="F75" s="54">
        <v>5.6429999999999998</v>
      </c>
      <c r="G75" s="42">
        <v>0.70900348384977996</v>
      </c>
      <c r="H75" s="54">
        <v>1.4104303050390601</v>
      </c>
      <c r="I75" s="32">
        <v>89.4520972454457</v>
      </c>
      <c r="J75" s="41">
        <v>66622.311357812796</v>
      </c>
      <c r="K75" s="42">
        <v>0.65121493262446595</v>
      </c>
      <c r="M75" s="54">
        <v>40.622657237449502</v>
      </c>
      <c r="N75" s="32">
        <v>89.4520972454456</v>
      </c>
      <c r="V75" s="53">
        <v>39356</v>
      </c>
      <c r="W75" s="41">
        <v>4871</v>
      </c>
      <c r="Y75" s="54">
        <v>5.13</v>
      </c>
      <c r="Z75" s="54">
        <v>5.6429999999999998</v>
      </c>
      <c r="AA75" s="38">
        <v>0.1</v>
      </c>
      <c r="AE75" t="s">
        <v>1952</v>
      </c>
      <c r="AF75" s="50">
        <v>120.6</v>
      </c>
    </row>
    <row r="76" spans="1:32" ht="15" customHeight="1" x14ac:dyDescent="0.2">
      <c r="B76" s="48">
        <v>39387</v>
      </c>
      <c r="C76" s="54">
        <v>54.94</v>
      </c>
      <c r="D76" s="41">
        <v>5131</v>
      </c>
      <c r="E76" s="32">
        <v>70.816544636413695</v>
      </c>
      <c r="F76" s="54">
        <v>5.7530000000000001</v>
      </c>
      <c r="G76" s="42">
        <v>0.67733865279678995</v>
      </c>
      <c r="H76" s="54">
        <v>1.47636635805577</v>
      </c>
      <c r="I76" s="32">
        <v>93.633883616143805</v>
      </c>
      <c r="J76" s="41">
        <v>66472.311995871903</v>
      </c>
      <c r="K76" s="42">
        <v>0.665420454846265</v>
      </c>
      <c r="M76" s="54">
        <v>42.521721424966401</v>
      </c>
      <c r="N76" s="32">
        <v>93.633883616143706</v>
      </c>
      <c r="V76" s="53">
        <v>39387</v>
      </c>
      <c r="W76" s="41">
        <v>5131</v>
      </c>
      <c r="Y76" s="54">
        <v>5.23</v>
      </c>
      <c r="Z76" s="54">
        <v>5.7530000000000001</v>
      </c>
      <c r="AA76" s="38">
        <v>0.1</v>
      </c>
      <c r="AE76" t="s">
        <v>1954</v>
      </c>
      <c r="AF76" s="50">
        <v>121.36</v>
      </c>
    </row>
    <row r="77" spans="1:32" ht="15" customHeight="1" x14ac:dyDescent="0.2">
      <c r="B77" s="48">
        <v>39417</v>
      </c>
      <c r="C77" s="54">
        <v>54.740838911200399</v>
      </c>
      <c r="D77" s="41">
        <v>4958</v>
      </c>
      <c r="E77" s="32">
        <v>68.677811349115601</v>
      </c>
      <c r="F77" s="54">
        <v>5.6319999999999997</v>
      </c>
      <c r="G77" s="42">
        <v>0.69188004367589695</v>
      </c>
      <c r="H77" s="54">
        <v>1.44533725049662</v>
      </c>
      <c r="I77" s="32">
        <v>91.665960254808894</v>
      </c>
      <c r="J77" s="41">
        <v>66231.345522771706</v>
      </c>
      <c r="K77" s="42">
        <v>0.64979716523869901</v>
      </c>
      <c r="M77" s="54">
        <v>41.628033309888202</v>
      </c>
      <c r="N77" s="32">
        <v>91.665960254808795</v>
      </c>
      <c r="V77" s="53">
        <v>39417</v>
      </c>
      <c r="W77" s="41">
        <v>4958</v>
      </c>
      <c r="Y77" s="54">
        <v>5.12</v>
      </c>
      <c r="Z77" s="54">
        <v>5.6319999999999997</v>
      </c>
      <c r="AA77" s="38">
        <v>0.1</v>
      </c>
      <c r="AE77" t="s">
        <v>1956</v>
      </c>
      <c r="AF77" s="50">
        <v>124.9</v>
      </c>
    </row>
    <row r="78" spans="1:32" ht="15" customHeight="1" x14ac:dyDescent="0.2">
      <c r="A78" s="52" t="s">
        <v>13</v>
      </c>
      <c r="B78" s="48">
        <v>39448</v>
      </c>
      <c r="C78" s="54">
        <v>54.498197233378001</v>
      </c>
      <c r="D78" s="41">
        <v>5019</v>
      </c>
      <c r="E78" s="32">
        <v>69.832313812956201</v>
      </c>
      <c r="F78" s="54">
        <v>5.3019999999999996</v>
      </c>
      <c r="G78" s="42">
        <v>0.66299753263939598</v>
      </c>
      <c r="H78" s="54">
        <v>1.50830123909963</v>
      </c>
      <c r="I78" s="32">
        <v>95.659252806277607</v>
      </c>
      <c r="J78" s="41">
        <v>65937.771563699702</v>
      </c>
      <c r="K78" s="42">
        <v>0.60750246194144197</v>
      </c>
      <c r="M78" s="54">
        <v>43.4414972706276</v>
      </c>
      <c r="N78" s="32">
        <v>95.659252806277394</v>
      </c>
      <c r="U78" s="52" t="s">
        <v>13</v>
      </c>
      <c r="V78" s="53">
        <v>39448</v>
      </c>
      <c r="W78" s="41">
        <v>5019</v>
      </c>
      <c r="Y78" s="54">
        <v>4.82</v>
      </c>
      <c r="Z78" s="54">
        <v>5.3019999999999996</v>
      </c>
      <c r="AA78" s="38">
        <v>0.1</v>
      </c>
      <c r="AD78" s="52" t="s">
        <v>25</v>
      </c>
      <c r="AE78" t="s">
        <v>1950</v>
      </c>
      <c r="AF78" s="50">
        <v>128.25</v>
      </c>
    </row>
    <row r="79" spans="1:32" ht="15" customHeight="1" x14ac:dyDescent="0.2">
      <c r="B79" s="48">
        <v>39479</v>
      </c>
      <c r="C79" s="54">
        <v>54.38</v>
      </c>
      <c r="D79" s="41">
        <v>4993</v>
      </c>
      <c r="E79" s="32">
        <v>69.621557649626098</v>
      </c>
      <c r="F79" s="54">
        <v>5.984</v>
      </c>
      <c r="G79" s="42">
        <v>0.70137302098394405</v>
      </c>
      <c r="H79" s="54">
        <v>1.42577483034223</v>
      </c>
      <c r="I79" s="32">
        <v>90.425275405827307</v>
      </c>
      <c r="J79" s="41">
        <v>65794.763857581303</v>
      </c>
      <c r="K79" s="42">
        <v>0.69541528532320696</v>
      </c>
      <c r="M79" s="54">
        <v>41.064604201886603</v>
      </c>
      <c r="N79" s="32">
        <v>90.425275405827193</v>
      </c>
      <c r="V79" s="53">
        <v>39479</v>
      </c>
      <c r="W79" s="41">
        <v>4993</v>
      </c>
      <c r="Y79" s="54">
        <v>5.44</v>
      </c>
      <c r="Z79" s="54">
        <v>5.984</v>
      </c>
      <c r="AA79" s="38">
        <v>0.1</v>
      </c>
      <c r="AE79" t="s">
        <v>1952</v>
      </c>
      <c r="AF79" s="50">
        <v>130.57</v>
      </c>
    </row>
    <row r="80" spans="1:32" ht="15" customHeight="1" x14ac:dyDescent="0.2">
      <c r="B80" s="48">
        <v>39508</v>
      </c>
      <c r="C80" s="54">
        <v>54.426961849067098</v>
      </c>
      <c r="D80" s="41">
        <v>5042</v>
      </c>
      <c r="E80" s="32">
        <v>70.244143547826596</v>
      </c>
      <c r="F80" s="54">
        <v>6.2149999999999999</v>
      </c>
      <c r="G80" s="42">
        <v>0.70754440388914797</v>
      </c>
      <c r="H80" s="54">
        <v>1.4133388583152</v>
      </c>
      <c r="I80" s="32">
        <v>89.636563070925803</v>
      </c>
      <c r="J80" s="41">
        <v>65851.583345806401</v>
      </c>
      <c r="K80" s="42">
        <v>0.72562778367806702</v>
      </c>
      <c r="M80" s="54">
        <v>40.706428241498102</v>
      </c>
      <c r="N80" s="32">
        <v>89.636563070925703</v>
      </c>
      <c r="V80" s="53">
        <v>39508</v>
      </c>
      <c r="W80" s="41">
        <v>5042</v>
      </c>
      <c r="Y80" s="54">
        <v>5.65</v>
      </c>
      <c r="Z80" s="54">
        <v>6.2149999999999999</v>
      </c>
      <c r="AA80" s="38">
        <v>0.1</v>
      </c>
      <c r="AE80" t="s">
        <v>1954</v>
      </c>
      <c r="AF80" s="50">
        <v>129.75</v>
      </c>
    </row>
    <row r="81" spans="1:32" ht="15" customHeight="1" x14ac:dyDescent="0.2">
      <c r="B81" s="48">
        <v>39539</v>
      </c>
      <c r="C81" s="54">
        <v>54.545034809245301</v>
      </c>
      <c r="D81" s="41">
        <v>5036</v>
      </c>
      <c r="E81" s="32">
        <v>70.008677060251799</v>
      </c>
      <c r="F81" s="54">
        <v>6.3250000000000002</v>
      </c>
      <c r="G81" s="42">
        <v>0.71587389896341902</v>
      </c>
      <c r="H81" s="54">
        <v>1.39689406395176</v>
      </c>
      <c r="I81" s="32">
        <v>88.593603812801007</v>
      </c>
      <c r="J81" s="41">
        <v>65994.440692862205</v>
      </c>
      <c r="K81" s="42">
        <v>0.74008996131869398</v>
      </c>
      <c r="M81" s="54">
        <v>40.232791761637998</v>
      </c>
      <c r="N81" s="32">
        <v>88.593603812800893</v>
      </c>
      <c r="V81" s="53">
        <v>39539</v>
      </c>
      <c r="W81" s="41">
        <v>5036</v>
      </c>
      <c r="Y81" s="54">
        <v>5.75</v>
      </c>
      <c r="Z81" s="54">
        <v>6.3250000000000002</v>
      </c>
      <c r="AA81" s="38">
        <v>0.1</v>
      </c>
      <c r="AE81" t="s">
        <v>1956</v>
      </c>
      <c r="AF81" s="50">
        <v>132.94999999999999</v>
      </c>
    </row>
    <row r="82" spans="1:32" ht="15" customHeight="1" x14ac:dyDescent="0.2">
      <c r="B82" s="48">
        <v>39569</v>
      </c>
      <c r="C82" s="54">
        <v>54.7</v>
      </c>
      <c r="D82" s="41">
        <v>5174</v>
      </c>
      <c r="E82" s="32">
        <v>71.723334269443399</v>
      </c>
      <c r="F82" s="54">
        <v>6.4240000000000004</v>
      </c>
      <c r="G82" s="42">
        <v>0.70400304816968795</v>
      </c>
      <c r="H82" s="54">
        <v>1.4204483952162801</v>
      </c>
      <c r="I82" s="32">
        <v>90.0874630437729</v>
      </c>
      <c r="J82" s="41">
        <v>66181.9342223188</v>
      </c>
      <c r="K82" s="42">
        <v>0.75314691892921304</v>
      </c>
      <c r="M82" s="54">
        <v>40.911194318643098</v>
      </c>
      <c r="N82" s="32">
        <v>90.0874630437728</v>
      </c>
      <c r="V82" s="53">
        <v>39569</v>
      </c>
      <c r="W82" s="41">
        <v>5174</v>
      </c>
      <c r="Y82" s="54">
        <v>5.84</v>
      </c>
      <c r="Z82" s="54">
        <v>6.4240000000000004</v>
      </c>
      <c r="AA82" s="38">
        <v>0.1</v>
      </c>
      <c r="AD82" s="52" t="s">
        <v>26</v>
      </c>
      <c r="AE82" t="s">
        <v>1950</v>
      </c>
      <c r="AF82" s="50">
        <v>134.19</v>
      </c>
    </row>
    <row r="83" spans="1:32" ht="15" customHeight="1" x14ac:dyDescent="0.2">
      <c r="B83" s="48">
        <v>39600</v>
      </c>
      <c r="C83" s="54">
        <v>55.033854079643604</v>
      </c>
      <c r="D83" s="41">
        <v>5167</v>
      </c>
      <c r="E83" s="32">
        <v>71.191788956637595</v>
      </c>
      <c r="F83" s="54">
        <v>6.4349999999999996</v>
      </c>
      <c r="G83" s="42">
        <v>0.70984729973858196</v>
      </c>
      <c r="H83" s="54">
        <v>1.40875368599454</v>
      </c>
      <c r="I83" s="32">
        <v>89.3457629662702</v>
      </c>
      <c r="J83" s="41">
        <v>66585.866740395999</v>
      </c>
      <c r="K83" s="42">
        <v>0.75460007416529395</v>
      </c>
      <c r="M83" s="54">
        <v>40.574367917147903</v>
      </c>
      <c r="N83" s="32">
        <v>89.345762966270101</v>
      </c>
      <c r="V83" s="53">
        <v>39600</v>
      </c>
      <c r="W83" s="41">
        <v>5167</v>
      </c>
      <c r="Y83" s="54">
        <v>5.85</v>
      </c>
      <c r="Z83" s="54">
        <v>6.4349999999999996</v>
      </c>
      <c r="AA83" s="38">
        <v>0.1</v>
      </c>
      <c r="AE83" t="s">
        <v>1952</v>
      </c>
      <c r="AF83" s="50">
        <v>139.03</v>
      </c>
    </row>
    <row r="84" spans="1:32" ht="15" customHeight="1" x14ac:dyDescent="0.2">
      <c r="B84" s="48">
        <v>39630</v>
      </c>
      <c r="C84" s="54">
        <v>55.484149262043999</v>
      </c>
      <c r="D84" s="41">
        <v>5234</v>
      </c>
      <c r="E84" s="32">
        <v>71.529659827127205</v>
      </c>
      <c r="F84" s="54">
        <v>6.49</v>
      </c>
      <c r="G84" s="42">
        <v>0.70942277833482403</v>
      </c>
      <c r="H84" s="54">
        <v>1.4095966897866301</v>
      </c>
      <c r="I84" s="32">
        <v>89.399227825128094</v>
      </c>
      <c r="J84" s="41">
        <v>67130.682209175706</v>
      </c>
      <c r="K84" s="42">
        <v>0.76187296224939405</v>
      </c>
      <c r="M84" s="54">
        <v>40.598647779806399</v>
      </c>
      <c r="N84" s="32">
        <v>89.399227825128094</v>
      </c>
      <c r="V84" s="53">
        <v>39630</v>
      </c>
      <c r="W84" s="41">
        <v>5234</v>
      </c>
      <c r="Y84" s="54">
        <v>5.9</v>
      </c>
      <c r="Z84" s="54">
        <v>6.49</v>
      </c>
      <c r="AA84" s="38">
        <v>0.1</v>
      </c>
      <c r="AE84" t="s">
        <v>1954</v>
      </c>
      <c r="AF84" s="50">
        <v>141.44</v>
      </c>
    </row>
    <row r="85" spans="1:32" ht="15" customHeight="1" x14ac:dyDescent="0.2">
      <c r="B85" s="48">
        <v>39661</v>
      </c>
      <c r="C85" s="54">
        <v>55.71</v>
      </c>
      <c r="D85" s="41">
        <v>5184</v>
      </c>
      <c r="E85" s="32">
        <v>70.559128358775595</v>
      </c>
      <c r="F85" s="54">
        <v>6.556</v>
      </c>
      <c r="G85" s="42">
        <v>0.722749629963367</v>
      </c>
      <c r="H85" s="54">
        <v>1.3836049975572999</v>
      </c>
      <c r="I85" s="32">
        <v>87.750786656099507</v>
      </c>
      <c r="J85" s="41">
        <v>67403.940686021597</v>
      </c>
      <c r="K85" s="42">
        <v>0.77061601318442796</v>
      </c>
      <c r="M85" s="54">
        <v>39.850045313820502</v>
      </c>
      <c r="N85" s="32">
        <v>87.750786656099393</v>
      </c>
      <c r="V85" s="53">
        <v>39661</v>
      </c>
      <c r="W85" s="41">
        <v>5184</v>
      </c>
      <c r="Y85" s="54">
        <v>5.96</v>
      </c>
      <c r="Z85" s="54">
        <v>6.556</v>
      </c>
      <c r="AA85" s="38">
        <v>0.1</v>
      </c>
      <c r="AE85" t="s">
        <v>1956</v>
      </c>
      <c r="AF85" s="50">
        <v>144.99</v>
      </c>
    </row>
    <row r="86" spans="1:32" ht="15" customHeight="1" x14ac:dyDescent="0.2">
      <c r="B86" s="48">
        <v>39692</v>
      </c>
      <c r="C86" s="54">
        <v>55.3612494422133</v>
      </c>
      <c r="D86" s="41">
        <v>5203</v>
      </c>
      <c r="E86" s="32">
        <v>71.263855632634801</v>
      </c>
      <c r="F86" s="54">
        <v>6.5780000000000003</v>
      </c>
      <c r="G86" s="42">
        <v>0.71678173717056004</v>
      </c>
      <c r="H86" s="54">
        <v>1.39512483109213</v>
      </c>
      <c r="I86" s="32">
        <v>88.481395794266604</v>
      </c>
      <c r="J86" s="41">
        <v>66981.984808956899</v>
      </c>
      <c r="K86" s="42">
        <v>0.77353412571727997</v>
      </c>
      <c r="M86" s="54">
        <v>40.181835014769298</v>
      </c>
      <c r="N86" s="32">
        <v>88.481395794266504</v>
      </c>
      <c r="V86" s="53">
        <v>39692</v>
      </c>
      <c r="W86" s="41">
        <v>5203</v>
      </c>
      <c r="Y86" s="54">
        <v>5.98</v>
      </c>
      <c r="Z86" s="54">
        <v>6.5780000000000003</v>
      </c>
      <c r="AA86" s="38">
        <v>0.1</v>
      </c>
      <c r="AD86" s="52" t="s">
        <v>27</v>
      </c>
      <c r="AE86" t="s">
        <v>1950</v>
      </c>
      <c r="AF86" s="50">
        <v>152.25</v>
      </c>
    </row>
    <row r="87" spans="1:32" ht="15" customHeight="1" x14ac:dyDescent="0.2">
      <c r="B87" s="48">
        <v>39722</v>
      </c>
      <c r="C87" s="54">
        <v>54.690276662204397</v>
      </c>
      <c r="D87" s="41">
        <v>5263</v>
      </c>
      <c r="E87" s="32">
        <v>72.970046403570805</v>
      </c>
      <c r="F87" s="54">
        <v>6.6440000000000001</v>
      </c>
      <c r="G87" s="42">
        <v>0.70348170692342904</v>
      </c>
      <c r="H87" s="54">
        <v>1.42150107125507</v>
      </c>
      <c r="I87" s="32">
        <v>90.154225704114197</v>
      </c>
      <c r="J87" s="41">
        <v>66170.169884066301</v>
      </c>
      <c r="K87" s="42">
        <v>0.78229969819182799</v>
      </c>
      <c r="M87" s="54">
        <v>40.941513078636603</v>
      </c>
      <c r="N87" s="32">
        <v>90.154225704114097</v>
      </c>
      <c r="V87" s="53">
        <v>39722</v>
      </c>
      <c r="W87" s="41">
        <v>5263</v>
      </c>
      <c r="Y87" s="54">
        <v>6.04</v>
      </c>
      <c r="Z87" s="54">
        <v>6.6440000000000001</v>
      </c>
      <c r="AA87" s="38">
        <v>0.1</v>
      </c>
      <c r="AE87" t="s">
        <v>1952</v>
      </c>
      <c r="AF87" s="50">
        <v>157.94</v>
      </c>
    </row>
    <row r="88" spans="1:32" ht="15" customHeight="1" x14ac:dyDescent="0.2">
      <c r="B88" s="48">
        <v>39753</v>
      </c>
      <c r="C88" s="54">
        <v>54.26</v>
      </c>
      <c r="D88" s="41">
        <v>5397</v>
      </c>
      <c r="E88" s="32">
        <v>75.421297837662095</v>
      </c>
      <c r="F88" s="54">
        <v>6.6660000000000004</v>
      </c>
      <c r="G88" s="42">
        <v>0.681735212263607</v>
      </c>
      <c r="H88" s="54">
        <v>1.46684516511864</v>
      </c>
      <c r="I88" s="32">
        <v>93.030031959339297</v>
      </c>
      <c r="J88" s="41">
        <v>65649.574970804693</v>
      </c>
      <c r="K88" s="42">
        <v>0.785225288304369</v>
      </c>
      <c r="M88" s="54">
        <v>42.247495782058003</v>
      </c>
      <c r="N88" s="32">
        <v>93.030031959339198</v>
      </c>
      <c r="V88" s="53">
        <v>39753</v>
      </c>
      <c r="W88" s="41">
        <v>5397</v>
      </c>
      <c r="Y88" s="54">
        <v>6.06</v>
      </c>
      <c r="Z88" s="54">
        <v>6.6660000000000004</v>
      </c>
      <c r="AA88" s="38">
        <v>0.1</v>
      </c>
      <c r="AE88" t="s">
        <v>1954</v>
      </c>
      <c r="AF88" s="50">
        <v>162.44</v>
      </c>
    </row>
    <row r="89" spans="1:32" ht="15" customHeight="1" x14ac:dyDescent="0.2">
      <c r="B89" s="48">
        <v>39783</v>
      </c>
      <c r="C89" s="54">
        <v>54.179189933578002</v>
      </c>
      <c r="D89" s="41">
        <v>5410</v>
      </c>
      <c r="E89" s="32">
        <v>75.715732902766206</v>
      </c>
      <c r="F89" s="54">
        <v>6.6879999999999997</v>
      </c>
      <c r="G89" s="42">
        <v>0.68019773148037999</v>
      </c>
      <c r="H89" s="54">
        <v>1.4701607396184699</v>
      </c>
      <c r="I89" s="32">
        <v>93.240311823238699</v>
      </c>
      <c r="J89" s="41">
        <v>65551.8022742701</v>
      </c>
      <c r="K89" s="42">
        <v>0.78815273855596102</v>
      </c>
      <c r="M89" s="54">
        <v>42.342989650823199</v>
      </c>
      <c r="N89" s="32">
        <v>93.240311823238599</v>
      </c>
      <c r="V89" s="53">
        <v>39783</v>
      </c>
      <c r="W89" s="41">
        <v>5410</v>
      </c>
      <c r="Y89" s="54">
        <v>6.08</v>
      </c>
      <c r="Z89" s="54">
        <v>6.6879999999999997</v>
      </c>
      <c r="AA89" s="38">
        <v>0.1</v>
      </c>
      <c r="AE89" t="s">
        <v>1956</v>
      </c>
      <c r="AF89" s="50">
        <v>170.11</v>
      </c>
    </row>
    <row r="90" spans="1:32" ht="15" customHeight="1" x14ac:dyDescent="0.2">
      <c r="A90" s="52" t="s">
        <v>14</v>
      </c>
      <c r="B90" s="48">
        <v>39814</v>
      </c>
      <c r="C90" s="54">
        <v>54.133239304907001</v>
      </c>
      <c r="D90" s="41">
        <v>5307</v>
      </c>
      <c r="E90" s="32">
        <v>74.337242060208098</v>
      </c>
      <c r="F90" s="54">
        <v>6.798</v>
      </c>
      <c r="G90" s="42">
        <v>0.69849303720318601</v>
      </c>
      <c r="H90" s="54">
        <v>1.4316534979419</v>
      </c>
      <c r="I90" s="32">
        <v>90.7981113722131</v>
      </c>
      <c r="J90" s="41">
        <v>65496.206269074901</v>
      </c>
      <c r="K90" s="42">
        <v>0.802817762213755</v>
      </c>
      <c r="M90" s="54">
        <v>41.233919266984699</v>
      </c>
      <c r="N90" s="32">
        <v>90.798111372213</v>
      </c>
      <c r="U90" s="52" t="s">
        <v>14</v>
      </c>
      <c r="V90" s="53">
        <v>39814</v>
      </c>
      <c r="W90" s="41">
        <v>5307</v>
      </c>
      <c r="Y90" s="54">
        <v>6.18</v>
      </c>
      <c r="Z90" s="54">
        <v>6.798</v>
      </c>
      <c r="AA90" s="38">
        <v>0.1</v>
      </c>
      <c r="AD90" s="52" t="s">
        <v>28</v>
      </c>
      <c r="AE90" t="s">
        <v>1950</v>
      </c>
      <c r="AF90" s="50">
        <v>173.56</v>
      </c>
    </row>
    <row r="91" spans="1:32" ht="15" customHeight="1" x14ac:dyDescent="0.2">
      <c r="B91" s="48">
        <v>39845</v>
      </c>
      <c r="C91" s="54">
        <v>54.05</v>
      </c>
      <c r="D91" s="41">
        <v>5230</v>
      </c>
      <c r="E91" s="32">
        <v>73.3714941716933</v>
      </c>
      <c r="F91" s="54">
        <v>6.8310000000000004</v>
      </c>
      <c r="G91" s="42">
        <v>0.70941743932337797</v>
      </c>
      <c r="H91" s="54">
        <v>1.40960729828375</v>
      </c>
      <c r="I91" s="32">
        <v>89.399900635626096</v>
      </c>
      <c r="J91" s="41">
        <v>65395.494418945702</v>
      </c>
      <c r="K91" s="42">
        <v>0.80722625015896499</v>
      </c>
      <c r="M91" s="54">
        <v>40.598953321555399</v>
      </c>
      <c r="N91" s="32">
        <v>89.399900635625997</v>
      </c>
      <c r="V91" s="53">
        <v>39845</v>
      </c>
      <c r="W91" s="41">
        <v>5230</v>
      </c>
      <c r="Y91" s="54">
        <v>6.21</v>
      </c>
      <c r="Z91" s="54">
        <v>6.8310000000000004</v>
      </c>
      <c r="AA91" s="38">
        <v>0.1</v>
      </c>
      <c r="AE91" t="s">
        <v>1952</v>
      </c>
      <c r="AF91" s="50">
        <v>179.63</v>
      </c>
    </row>
    <row r="92" spans="1:32" ht="15" customHeight="1" x14ac:dyDescent="0.2">
      <c r="B92" s="48">
        <v>39873</v>
      </c>
      <c r="C92" s="54">
        <v>53.6001179797479</v>
      </c>
      <c r="D92" s="41">
        <v>5367</v>
      </c>
      <c r="E92" s="32">
        <v>75.925423395946495</v>
      </c>
      <c r="F92" s="54">
        <v>6.8090000000000002</v>
      </c>
      <c r="G92" s="42">
        <v>0.68443947083040901</v>
      </c>
      <c r="H92" s="54">
        <v>1.46104957796594</v>
      </c>
      <c r="I92" s="32">
        <v>92.662465108481499</v>
      </c>
      <c r="J92" s="41">
        <v>64851.178838102402</v>
      </c>
      <c r="K92" s="42">
        <v>0.80428679933901004</v>
      </c>
      <c r="M92" s="54">
        <v>42.0805735672186</v>
      </c>
      <c r="N92" s="32">
        <v>92.662465108481399</v>
      </c>
      <c r="V92" s="53">
        <v>39873</v>
      </c>
      <c r="W92" s="41">
        <v>5367</v>
      </c>
      <c r="Y92" s="54">
        <v>6.19</v>
      </c>
      <c r="Z92" s="54">
        <v>6.8090000000000002</v>
      </c>
      <c r="AA92" s="38">
        <v>0.1</v>
      </c>
      <c r="AE92" t="s">
        <v>1954</v>
      </c>
      <c r="AF92" s="50">
        <v>180.09</v>
      </c>
    </row>
    <row r="93" spans="1:32" ht="15" customHeight="1" x14ac:dyDescent="0.2">
      <c r="B93" s="48">
        <v>39904</v>
      </c>
      <c r="C93" s="54">
        <v>52.8164135246207</v>
      </c>
      <c r="D93" s="41">
        <v>5295</v>
      </c>
      <c r="E93" s="32">
        <v>76.018348429618698</v>
      </c>
      <c r="F93" s="54">
        <v>6.8970000000000002</v>
      </c>
      <c r="G93" s="42">
        <v>0.68806173142861504</v>
      </c>
      <c r="H93" s="54">
        <v>1.4533579682214099</v>
      </c>
      <c r="I93" s="32">
        <v>92.174648999891602</v>
      </c>
      <c r="J93" s="41">
        <v>63902.969026421102</v>
      </c>
      <c r="K93" s="42">
        <v>0.81605558177986504</v>
      </c>
      <c r="M93" s="54">
        <v>41.8590428576615</v>
      </c>
      <c r="N93" s="32">
        <v>92.174648999891502</v>
      </c>
      <c r="V93" s="53">
        <v>39904</v>
      </c>
      <c r="W93" s="41">
        <v>5295</v>
      </c>
      <c r="Y93" s="54">
        <v>6.27</v>
      </c>
      <c r="Z93" s="54">
        <v>6.8970000000000002</v>
      </c>
      <c r="AA93" s="38">
        <v>0.1</v>
      </c>
      <c r="AE93" t="s">
        <v>1956</v>
      </c>
      <c r="AF93" s="50">
        <v>186.24</v>
      </c>
    </row>
    <row r="94" spans="1:32" ht="15" customHeight="1" x14ac:dyDescent="0.2">
      <c r="B94" s="48">
        <v>39934</v>
      </c>
      <c r="C94" s="54">
        <v>52.17</v>
      </c>
      <c r="D94" s="41">
        <v>5326</v>
      </c>
      <c r="E94" s="32">
        <v>77.410825392693695</v>
      </c>
      <c r="F94" s="54">
        <v>6.9630000000000001</v>
      </c>
      <c r="G94" s="42">
        <v>0.67897593368263698</v>
      </c>
      <c r="H94" s="54">
        <v>1.4728062518743299</v>
      </c>
      <c r="I94" s="32">
        <v>93.408095100959102</v>
      </c>
      <c r="J94" s="41">
        <v>63120.868526112798</v>
      </c>
      <c r="K94" s="42">
        <v>0.82490130419211005</v>
      </c>
      <c r="M94" s="54">
        <v>42.419184651174199</v>
      </c>
      <c r="N94" s="32">
        <v>93.408095100959002</v>
      </c>
      <c r="V94" s="53">
        <v>39934</v>
      </c>
      <c r="W94" s="41">
        <v>5326</v>
      </c>
      <c r="Y94" s="54">
        <v>6.33</v>
      </c>
      <c r="Z94" s="54">
        <v>6.9630000000000001</v>
      </c>
      <c r="AA94" s="38">
        <v>0.1</v>
      </c>
      <c r="AD94" s="52" t="s">
        <v>29</v>
      </c>
      <c r="AE94" t="s">
        <v>1950</v>
      </c>
      <c r="AF94" s="50">
        <v>189.41</v>
      </c>
    </row>
    <row r="95" spans="1:32" ht="15" customHeight="1" x14ac:dyDescent="0.2">
      <c r="B95" s="48">
        <v>39965</v>
      </c>
      <c r="C95" s="54">
        <v>51.8039896394667</v>
      </c>
      <c r="D95" s="41">
        <v>5370</v>
      </c>
      <c r="E95" s="32">
        <v>78.601792582429695</v>
      </c>
      <c r="F95" s="54">
        <v>6.9080000000000004</v>
      </c>
      <c r="G95" s="42">
        <v>0.66598666328181599</v>
      </c>
      <c r="H95" s="54">
        <v>1.5015315698249101</v>
      </c>
      <c r="I95" s="32">
        <v>95.2299078665678</v>
      </c>
      <c r="J95" s="41">
        <v>62678.029886158401</v>
      </c>
      <c r="K95" s="42">
        <v>0.81752873330636</v>
      </c>
      <c r="M95" s="54">
        <v>43.2465199267805</v>
      </c>
      <c r="N95" s="32">
        <v>95.2299078665677</v>
      </c>
      <c r="V95" s="53">
        <v>39965</v>
      </c>
      <c r="W95" s="41">
        <v>5370</v>
      </c>
      <c r="Y95" s="54">
        <v>6.28</v>
      </c>
      <c r="Z95" s="54">
        <v>6.9080000000000004</v>
      </c>
      <c r="AA95" s="38">
        <v>0.1</v>
      </c>
      <c r="AE95" t="s">
        <v>1952</v>
      </c>
      <c r="AF95" s="50">
        <v>197.53</v>
      </c>
    </row>
    <row r="96" spans="1:32" ht="15" customHeight="1" x14ac:dyDescent="0.2">
      <c r="B96" s="48">
        <v>39995</v>
      </c>
      <c r="C96" s="54">
        <v>51.507355015093502</v>
      </c>
      <c r="D96" s="41">
        <v>5308</v>
      </c>
      <c r="E96" s="32">
        <v>78.141732926598394</v>
      </c>
      <c r="F96" s="54">
        <v>7.1390000000000002</v>
      </c>
      <c r="G96" s="42">
        <v>0.68134863142847801</v>
      </c>
      <c r="H96" s="54">
        <v>1.46767741780512</v>
      </c>
      <c r="I96" s="32">
        <v>93.082814963205394</v>
      </c>
      <c r="J96" s="41">
        <v>62319.129462057397</v>
      </c>
      <c r="K96" s="42">
        <v>0.84856926738017402</v>
      </c>
      <c r="M96" s="54">
        <v>42.271465995614101</v>
      </c>
      <c r="N96" s="32">
        <v>93.082814963205294</v>
      </c>
      <c r="V96" s="53">
        <v>39995</v>
      </c>
      <c r="W96" s="41">
        <v>5308</v>
      </c>
      <c r="Y96" s="54">
        <v>6.49</v>
      </c>
      <c r="Z96" s="54">
        <v>7.1390000000000002</v>
      </c>
      <c r="AA96" s="38">
        <v>0.1</v>
      </c>
      <c r="AE96" t="s">
        <v>1954</v>
      </c>
      <c r="AF96" s="50">
        <v>202.19</v>
      </c>
    </row>
    <row r="97" spans="1:32" ht="15" customHeight="1" x14ac:dyDescent="0.2">
      <c r="B97" s="48">
        <v>40026</v>
      </c>
      <c r="C97" s="54">
        <v>51.22</v>
      </c>
      <c r="D97" s="41">
        <v>5267</v>
      </c>
      <c r="E97" s="32">
        <v>77.973156743395293</v>
      </c>
      <c r="F97" s="54">
        <v>7.0949999999999998</v>
      </c>
      <c r="G97" s="42">
        <v>0.68063210943267805</v>
      </c>
      <c r="H97" s="54">
        <v>1.46922248618791</v>
      </c>
      <c r="I97" s="32">
        <v>93.180806056231702</v>
      </c>
      <c r="J97" s="41">
        <v>61971.456505798298</v>
      </c>
      <c r="K97" s="42">
        <v>0.84264152027669303</v>
      </c>
      <c r="M97" s="54">
        <v>42.315966445652897</v>
      </c>
      <c r="N97" s="32">
        <v>93.180806056231603</v>
      </c>
      <c r="O97" t="s">
        <v>634</v>
      </c>
      <c r="V97" s="53">
        <v>40026</v>
      </c>
      <c r="W97" s="41">
        <v>5267</v>
      </c>
      <c r="Y97" s="54">
        <v>6.45</v>
      </c>
      <c r="Z97" s="54">
        <v>7.0949999999999998</v>
      </c>
      <c r="AA97" s="38">
        <v>0.1</v>
      </c>
      <c r="AE97" t="s">
        <v>1956</v>
      </c>
      <c r="AF97" s="50">
        <v>205.01</v>
      </c>
    </row>
    <row r="98" spans="1:32" ht="15" customHeight="1" x14ac:dyDescent="0.2">
      <c r="B98" s="48">
        <v>40057</v>
      </c>
      <c r="C98" s="54">
        <v>50.928492260427802</v>
      </c>
      <c r="D98" s="41">
        <v>5236</v>
      </c>
      <c r="E98" s="32">
        <v>77.957910740316507</v>
      </c>
      <c r="F98" s="54">
        <v>7.2050000000000001</v>
      </c>
      <c r="G98" s="42">
        <v>0.68624517426768805</v>
      </c>
      <c r="H98" s="54">
        <v>1.4572051469318199</v>
      </c>
      <c r="I98" s="32">
        <v>92.418644185541297</v>
      </c>
      <c r="J98" s="41">
        <v>61618.759137504603</v>
      </c>
      <c r="K98" s="42">
        <v>0.85747423118523203</v>
      </c>
      <c r="M98" s="54">
        <v>41.969847781184299</v>
      </c>
      <c r="N98" s="32">
        <v>92.418644185541197</v>
      </c>
      <c r="V98" s="53">
        <v>40057</v>
      </c>
      <c r="W98" s="41">
        <v>5236</v>
      </c>
      <c r="Y98" s="54">
        <v>6.55</v>
      </c>
      <c r="Z98" s="54">
        <v>7.2050000000000001</v>
      </c>
      <c r="AA98" s="38">
        <v>0.1</v>
      </c>
      <c r="AD98" t="s">
        <v>643</v>
      </c>
      <c r="AE98" t="s">
        <v>1950</v>
      </c>
      <c r="AF98" s="50">
        <v>214.18</v>
      </c>
    </row>
    <row r="99" spans="1:32" ht="15" customHeight="1" x14ac:dyDescent="0.2">
      <c r="B99" s="48">
        <v>40087</v>
      </c>
      <c r="C99" s="54">
        <v>50.645482689353699</v>
      </c>
      <c r="D99" s="41">
        <v>5279</v>
      </c>
      <c r="E99" s="32">
        <v>79.037340813670795</v>
      </c>
      <c r="F99" s="54">
        <v>7.0510000000000002</v>
      </c>
      <c r="G99" s="42">
        <v>0.66931036566812296</v>
      </c>
      <c r="H99" s="54">
        <v>1.4940751724377901</v>
      </c>
      <c r="I99" s="32">
        <v>94.757009360494393</v>
      </c>
      <c r="J99" s="41">
        <v>61276.343766076599</v>
      </c>
      <c r="K99" s="42">
        <v>0.83672092422100397</v>
      </c>
      <c r="M99" s="54">
        <v>43.0317637107512</v>
      </c>
      <c r="N99" s="32">
        <v>94.757009360494294</v>
      </c>
      <c r="V99" s="53">
        <v>40087</v>
      </c>
      <c r="W99" s="41">
        <v>5279</v>
      </c>
      <c r="Y99" s="54">
        <v>6.41</v>
      </c>
      <c r="Z99" s="54">
        <v>7.0510000000000002</v>
      </c>
      <c r="AA99" s="38">
        <v>0.1</v>
      </c>
      <c r="AE99" t="s">
        <v>1952</v>
      </c>
      <c r="AF99" s="50">
        <v>223.65</v>
      </c>
    </row>
    <row r="100" spans="1:32" ht="15" customHeight="1" x14ac:dyDescent="0.2">
      <c r="B100" s="48">
        <v>40118</v>
      </c>
      <c r="C100" s="54">
        <v>50.35</v>
      </c>
      <c r="D100" s="41">
        <v>5385</v>
      </c>
      <c r="E100" s="32">
        <v>81.097525979681095</v>
      </c>
      <c r="F100" s="54">
        <v>7.15</v>
      </c>
      <c r="G100" s="42">
        <v>0.65704195513761099</v>
      </c>
      <c r="H100" s="54">
        <v>1.5219728240802499</v>
      </c>
      <c r="I100" s="32">
        <v>96.526329998831201</v>
      </c>
      <c r="J100" s="41">
        <v>60918.837076668198</v>
      </c>
      <c r="K100" s="42">
        <v>0.85005231802186898</v>
      </c>
      <c r="M100" s="54">
        <v>43.835260867861798</v>
      </c>
      <c r="N100" s="32">
        <v>96.526329998831102</v>
      </c>
      <c r="V100" s="53">
        <v>40118</v>
      </c>
      <c r="W100" s="41">
        <v>5385</v>
      </c>
      <c r="Y100" s="54">
        <v>6.5</v>
      </c>
      <c r="Z100" s="54">
        <v>7.15</v>
      </c>
      <c r="AA100" s="38">
        <v>0.1</v>
      </c>
      <c r="AE100" t="s">
        <v>1954</v>
      </c>
      <c r="AF100" s="50">
        <v>230.07</v>
      </c>
    </row>
    <row r="101" spans="1:32" ht="15" customHeight="1" x14ac:dyDescent="0.2">
      <c r="B101" s="48">
        <v>40148</v>
      </c>
      <c r="C101" s="54">
        <v>50.015849591140302</v>
      </c>
      <c r="D101" s="41">
        <v>5362</v>
      </c>
      <c r="E101" s="32">
        <v>81.290638002894994</v>
      </c>
      <c r="F101" s="54">
        <v>7.0949999999999998</v>
      </c>
      <c r="G101" s="42">
        <v>0.65285542661741702</v>
      </c>
      <c r="H101" s="54">
        <v>1.53173269184759</v>
      </c>
      <c r="I101" s="32">
        <v>97.145318854577596</v>
      </c>
      <c r="J101" s="41">
        <v>60514.546027682598</v>
      </c>
      <c r="K101" s="42">
        <v>0.84264152027669303</v>
      </c>
      <c r="M101" s="54">
        <v>44.116360729073499</v>
      </c>
      <c r="N101" s="32">
        <v>97.145318854577397</v>
      </c>
      <c r="V101" s="53">
        <v>40148</v>
      </c>
      <c r="W101" s="41">
        <v>5362</v>
      </c>
      <c r="Y101" s="54">
        <v>6.45</v>
      </c>
      <c r="Z101" s="54">
        <v>7.0949999999999998</v>
      </c>
      <c r="AA101" s="38">
        <v>0.1</v>
      </c>
      <c r="AE101" t="s">
        <v>1956</v>
      </c>
      <c r="AF101" s="50">
        <v>237.93</v>
      </c>
    </row>
    <row r="102" spans="1:32" ht="15" customHeight="1" x14ac:dyDescent="0.2">
      <c r="A102" t="s">
        <v>15</v>
      </c>
      <c r="B102" s="48">
        <v>40179</v>
      </c>
      <c r="C102" s="54">
        <v>49.667505633893498</v>
      </c>
      <c r="D102" s="41">
        <v>5258</v>
      </c>
      <c r="E102" s="32">
        <v>80.273020495316004</v>
      </c>
      <c r="F102" s="54">
        <v>7.0510000000000002</v>
      </c>
      <c r="G102" s="42">
        <v>0.65900736206283395</v>
      </c>
      <c r="H102" s="54">
        <v>1.5174337307398</v>
      </c>
      <c r="I102" s="32">
        <v>96.238452308281197</v>
      </c>
      <c r="J102" s="41">
        <v>60093.082099615902</v>
      </c>
      <c r="K102" s="42">
        <v>0.83672092422100397</v>
      </c>
      <c r="M102" s="54">
        <v>43.704527692121601</v>
      </c>
      <c r="N102" s="32">
        <v>96.238452308280998</v>
      </c>
      <c r="U102" s="52" t="s">
        <v>15</v>
      </c>
      <c r="V102" s="53">
        <v>40179</v>
      </c>
      <c r="W102" s="41">
        <v>5258</v>
      </c>
      <c r="Y102" s="54">
        <v>6.41</v>
      </c>
      <c r="Z102" s="54">
        <v>7.0510000000000002</v>
      </c>
      <c r="AA102" s="38">
        <v>0.1</v>
      </c>
      <c r="AE102" s="53" t="s">
        <v>634</v>
      </c>
    </row>
    <row r="103" spans="1:32" ht="15" customHeight="1" x14ac:dyDescent="0.2">
      <c r="B103" s="48">
        <v>40210</v>
      </c>
      <c r="C103" s="54">
        <v>49.36</v>
      </c>
      <c r="D103" s="41">
        <v>5157</v>
      </c>
      <c r="E103" s="32">
        <v>79.221553257284</v>
      </c>
      <c r="F103" s="54">
        <v>7.0289999999999999</v>
      </c>
      <c r="G103" s="42">
        <v>0.66667876956677696</v>
      </c>
      <c r="H103" s="54">
        <v>1.49997276896911</v>
      </c>
      <c r="I103" s="32">
        <v>95.131045834717696</v>
      </c>
      <c r="J103" s="41">
        <v>59721.028760761503</v>
      </c>
      <c r="K103" s="42">
        <v>0.83376331712908303</v>
      </c>
      <c r="M103" s="54">
        <v>43.201623959471704</v>
      </c>
      <c r="N103" s="32">
        <v>95.131045834717597</v>
      </c>
      <c r="V103" s="53">
        <v>40210</v>
      </c>
      <c r="W103" s="41">
        <v>5157</v>
      </c>
      <c r="Y103" s="54">
        <v>6.39</v>
      </c>
      <c r="Z103" s="54">
        <v>7.0289999999999999</v>
      </c>
      <c r="AA103" s="38">
        <v>0.1</v>
      </c>
      <c r="AE103" s="53" t="s">
        <v>634</v>
      </c>
    </row>
    <row r="104" spans="1:32" ht="15" customHeight="1" x14ac:dyDescent="0.2">
      <c r="B104" s="48">
        <v>40238</v>
      </c>
      <c r="C104" s="54">
        <v>49.1015739713988</v>
      </c>
      <c r="D104" s="41">
        <v>5359</v>
      </c>
      <c r="E104" s="32">
        <v>82.757948431326398</v>
      </c>
      <c r="F104" s="54">
        <v>7.0510000000000002</v>
      </c>
      <c r="G104" s="42">
        <v>0.63921970619331603</v>
      </c>
      <c r="H104" s="54">
        <v>1.56440733962225</v>
      </c>
      <c r="I104" s="54">
        <v>99.217605418300295</v>
      </c>
      <c r="J104" s="41">
        <v>59408.357199038997</v>
      </c>
      <c r="K104" s="42">
        <v>0.83672092422100397</v>
      </c>
      <c r="M104" s="54">
        <v>45.057443044280703</v>
      </c>
      <c r="N104" s="32">
        <v>99.217605418300096</v>
      </c>
      <c r="V104" s="53">
        <v>40238</v>
      </c>
      <c r="W104" s="41">
        <v>5359</v>
      </c>
      <c r="Y104" s="54">
        <v>6.41</v>
      </c>
      <c r="Z104" s="54">
        <v>7.0510000000000002</v>
      </c>
      <c r="AA104" s="38">
        <v>0.1</v>
      </c>
    </row>
    <row r="105" spans="1:32" ht="15" customHeight="1" x14ac:dyDescent="0.2">
      <c r="B105" s="48">
        <v>40269</v>
      </c>
      <c r="C105" s="54">
        <v>48.871198508333102</v>
      </c>
      <c r="D105" s="41">
        <v>5246</v>
      </c>
      <c r="E105" s="32">
        <v>81.394801672970701</v>
      </c>
      <c r="F105" s="54">
        <v>7.0069999999999997</v>
      </c>
      <c r="G105" s="42">
        <v>0.64783247263710297</v>
      </c>
      <c r="H105" s="54">
        <v>1.54360894558024</v>
      </c>
      <c r="I105" s="32">
        <v>97.898532820563602</v>
      </c>
      <c r="J105" s="41">
        <v>59129.6242238462</v>
      </c>
      <c r="K105" s="42">
        <v>0.83080750894977196</v>
      </c>
      <c r="M105" s="54">
        <v>44.458415903953899</v>
      </c>
      <c r="N105" s="32">
        <v>97.898532820563403</v>
      </c>
      <c r="V105" s="53">
        <v>40269</v>
      </c>
      <c r="W105" s="41">
        <v>5246</v>
      </c>
      <c r="Y105" s="54">
        <v>6.37</v>
      </c>
      <c r="Z105" s="54">
        <v>7.0069999999999997</v>
      </c>
      <c r="AA105" s="38">
        <v>0.1</v>
      </c>
    </row>
    <row r="106" spans="1:32" ht="15" customHeight="1" x14ac:dyDescent="0.2">
      <c r="B106" s="48">
        <v>40299</v>
      </c>
      <c r="C106" s="54">
        <v>48.68</v>
      </c>
      <c r="D106" s="41">
        <v>5277</v>
      </c>
      <c r="E106" s="32">
        <v>82.197365339472896</v>
      </c>
      <c r="F106" s="54">
        <v>7.0730000000000004</v>
      </c>
      <c r="G106" s="42">
        <v>0.64461612364139897</v>
      </c>
      <c r="H106" s="54">
        <v>1.55131087064819</v>
      </c>
      <c r="I106" s="32">
        <v>98.387003146033507</v>
      </c>
      <c r="J106" s="41">
        <v>58898.2917356943</v>
      </c>
      <c r="K106" s="42">
        <v>0.83968032650916202</v>
      </c>
      <c r="M106" s="54">
        <v>44.680243711386701</v>
      </c>
      <c r="N106" s="32">
        <v>98.387003146033294</v>
      </c>
      <c r="V106" s="53">
        <v>40299</v>
      </c>
      <c r="W106" s="41">
        <v>5277</v>
      </c>
      <c r="Y106" s="54">
        <v>6.43</v>
      </c>
      <c r="Z106" s="54">
        <v>7.0730000000000004</v>
      </c>
      <c r="AA106" s="38">
        <v>0.1</v>
      </c>
    </row>
    <row r="107" spans="1:32" ht="15" customHeight="1" x14ac:dyDescent="0.2">
      <c r="B107" s="48">
        <v>40330</v>
      </c>
      <c r="C107" s="54">
        <v>48.5016735253772</v>
      </c>
      <c r="D107" s="41">
        <v>5415</v>
      </c>
      <c r="E107" s="32">
        <v>84.657045904098197</v>
      </c>
      <c r="F107" s="54">
        <v>7.1059999999999999</v>
      </c>
      <c r="G107" s="42">
        <v>0.62739842229442899</v>
      </c>
      <c r="H107" s="54">
        <v>1.59388351080474</v>
      </c>
      <c r="I107" s="32">
        <v>101.087038683893</v>
      </c>
      <c r="J107" s="41">
        <v>58682.533216250398</v>
      </c>
      <c r="K107" s="42">
        <v>0.84412278780358396</v>
      </c>
      <c r="M107" s="54">
        <v>45.906404098464499</v>
      </c>
      <c r="N107" s="32">
        <v>101.087038683893</v>
      </c>
      <c r="V107" s="53">
        <v>40330</v>
      </c>
      <c r="W107" s="41">
        <v>5415</v>
      </c>
      <c r="Y107" s="54">
        <v>6.46</v>
      </c>
      <c r="Z107" s="54">
        <v>7.1059999999999999</v>
      </c>
      <c r="AA107" s="38">
        <v>0.1</v>
      </c>
    </row>
    <row r="108" spans="1:32" ht="15" customHeight="1" x14ac:dyDescent="0.2">
      <c r="B108" s="48">
        <v>40360</v>
      </c>
      <c r="C108" s="54">
        <v>48.346392318244199</v>
      </c>
      <c r="D108" s="41">
        <v>5323</v>
      </c>
      <c r="E108" s="32">
        <v>83.486021816669094</v>
      </c>
      <c r="F108" s="54">
        <v>7.0179999999999998</v>
      </c>
      <c r="G108" s="42">
        <v>0.63211486194565403</v>
      </c>
      <c r="H108" s="54">
        <v>1.5819909643035299</v>
      </c>
      <c r="I108" s="32">
        <v>100.332791400407</v>
      </c>
      <c r="J108" s="41">
        <v>58494.657336242301</v>
      </c>
      <c r="K108" s="42">
        <v>0.83228518794310602</v>
      </c>
      <c r="M108" s="54">
        <v>45.5638796656918</v>
      </c>
      <c r="N108" s="32">
        <v>100.332791400407</v>
      </c>
      <c r="V108" s="53">
        <v>40360</v>
      </c>
      <c r="W108" s="41">
        <v>5323</v>
      </c>
      <c r="Y108" s="54">
        <v>6.38</v>
      </c>
      <c r="Z108" s="54">
        <v>7.0179999999999998</v>
      </c>
      <c r="AA108" s="38">
        <v>0.1</v>
      </c>
    </row>
    <row r="109" spans="1:32" ht="15" customHeight="1" x14ac:dyDescent="0.2">
      <c r="B109" s="48">
        <v>40391</v>
      </c>
      <c r="C109" s="54">
        <v>48.28</v>
      </c>
      <c r="D109" s="41">
        <v>5391</v>
      </c>
      <c r="E109" s="32">
        <v>84.668807516036594</v>
      </c>
      <c r="F109" s="54">
        <v>6.93</v>
      </c>
      <c r="G109" s="42">
        <v>0.61926752783040995</v>
      </c>
      <c r="H109" s="54">
        <v>1.6148109743513901</v>
      </c>
      <c r="I109" s="32">
        <v>102.41429710820999</v>
      </c>
      <c r="J109" s="41">
        <v>58414.328779772397</v>
      </c>
      <c r="K109" s="42">
        <v>0.82047640040254199</v>
      </c>
      <c r="M109" s="54">
        <v>46.509148647746699</v>
      </c>
      <c r="N109" s="32">
        <v>102.41429710820999</v>
      </c>
      <c r="V109" s="53">
        <v>40391</v>
      </c>
      <c r="W109" s="41">
        <v>5391</v>
      </c>
      <c r="Y109" s="54">
        <v>6.3</v>
      </c>
      <c r="Z109" s="54">
        <v>6.93</v>
      </c>
      <c r="AA109" s="38">
        <v>0.1</v>
      </c>
    </row>
    <row r="110" spans="1:32" ht="15" customHeight="1" x14ac:dyDescent="0.2">
      <c r="B110" s="48">
        <v>40422</v>
      </c>
      <c r="C110" s="54">
        <v>48.295555555555602</v>
      </c>
      <c r="D110" s="41">
        <v>5291</v>
      </c>
      <c r="E110" s="32">
        <v>83.071483854675293</v>
      </c>
      <c r="F110" s="54">
        <v>6.9630000000000001</v>
      </c>
      <c r="G110" s="42">
        <v>0.63270914409204504</v>
      </c>
      <c r="H110" s="54">
        <v>1.58050505407983</v>
      </c>
      <c r="I110" s="32">
        <v>100.238552227189</v>
      </c>
      <c r="J110" s="41">
        <v>58433.149561391598</v>
      </c>
      <c r="K110" s="42">
        <v>0.82490130419211005</v>
      </c>
      <c r="M110" s="54">
        <v>45.521083065613396</v>
      </c>
      <c r="N110" s="32">
        <v>100.238552227189</v>
      </c>
      <c r="V110" s="53">
        <v>40422</v>
      </c>
      <c r="W110" s="41">
        <v>5291</v>
      </c>
      <c r="Y110" s="54">
        <v>6.33</v>
      </c>
      <c r="Z110" s="54">
        <v>6.9630000000000001</v>
      </c>
      <c r="AA110" s="38">
        <v>0.1</v>
      </c>
    </row>
    <row r="111" spans="1:32" ht="15" customHeight="1" x14ac:dyDescent="0.2">
      <c r="B111" s="48">
        <v>40452</v>
      </c>
      <c r="C111" s="54">
        <v>48.324444444444502</v>
      </c>
      <c r="D111" s="41">
        <v>5351</v>
      </c>
      <c r="E111" s="32">
        <v>83.963291212246403</v>
      </c>
      <c r="F111" s="54">
        <v>6.7649999999999997</v>
      </c>
      <c r="G111" s="42">
        <v>0.616902848946558</v>
      </c>
      <c r="H111" s="54">
        <v>1.6210007810916001</v>
      </c>
      <c r="I111" s="32">
        <v>102.80686609405601</v>
      </c>
      <c r="J111" s="41">
        <v>58468.102441541501</v>
      </c>
      <c r="K111" s="42">
        <v>0.79841340954116802</v>
      </c>
      <c r="M111" s="54">
        <v>46.687425019627703</v>
      </c>
      <c r="N111" s="32">
        <v>102.80686609405601</v>
      </c>
      <c r="V111" s="53">
        <v>40452</v>
      </c>
      <c r="W111" s="41">
        <v>5351</v>
      </c>
      <c r="Y111" s="54">
        <v>6.15</v>
      </c>
      <c r="Z111" s="54">
        <v>6.7649999999999997</v>
      </c>
      <c r="AA111" s="38">
        <v>0.1</v>
      </c>
    </row>
    <row r="112" spans="1:32" ht="15" customHeight="1" x14ac:dyDescent="0.2">
      <c r="B112" s="48">
        <v>40483</v>
      </c>
      <c r="C112" s="54">
        <v>48.34</v>
      </c>
      <c r="D112" s="41">
        <v>5584</v>
      </c>
      <c r="E112" s="32">
        <v>87.591131444367704</v>
      </c>
      <c r="F112" s="54">
        <v>6.7759999999999998</v>
      </c>
      <c r="G112" s="42">
        <v>0.59183462512469598</v>
      </c>
      <c r="H112" s="54">
        <v>1.6896611951173099</v>
      </c>
      <c r="I112" s="32">
        <v>107.16143647615699</v>
      </c>
      <c r="J112" s="41">
        <v>58486.923223160702</v>
      </c>
      <c r="K112" s="42">
        <v>0.79988106685125704</v>
      </c>
      <c r="M112" s="54">
        <v>48.664955178178097</v>
      </c>
      <c r="N112" s="32">
        <v>107.16143647615699</v>
      </c>
      <c r="V112" s="53">
        <v>40483</v>
      </c>
      <c r="W112" s="41">
        <v>5584</v>
      </c>
      <c r="Y112" s="54">
        <v>6.16</v>
      </c>
      <c r="Z112" s="54">
        <v>6.7759999999999998</v>
      </c>
      <c r="AA112" s="38">
        <v>0.1</v>
      </c>
    </row>
    <row r="113" spans="1:27" ht="15" customHeight="1" x14ac:dyDescent="0.2">
      <c r="B113" s="48">
        <v>40513</v>
      </c>
      <c r="C113" s="54">
        <v>48.231111111111098</v>
      </c>
      <c r="D113" s="41">
        <v>5450</v>
      </c>
      <c r="E113" s="32">
        <v>85.682199808628098</v>
      </c>
      <c r="F113" s="54">
        <v>6.6219999999999999</v>
      </c>
      <c r="G113" s="42">
        <v>0.59812755627301595</v>
      </c>
      <c r="H113" s="54">
        <v>1.6718841817472601</v>
      </c>
      <c r="I113" s="32">
        <v>106.033985425914</v>
      </c>
      <c r="J113" s="41">
        <v>58355.177751826399</v>
      </c>
      <c r="K113" s="42">
        <v>0.77937597192173003</v>
      </c>
      <c r="M113" s="54">
        <v>48.152948652044103</v>
      </c>
      <c r="N113" s="32">
        <v>106.033985425913</v>
      </c>
      <c r="V113" s="53">
        <v>40513</v>
      </c>
      <c r="W113" s="41">
        <v>5450</v>
      </c>
      <c r="Y113" s="54">
        <v>6.02</v>
      </c>
      <c r="Z113" s="54">
        <v>6.6219999999999999</v>
      </c>
      <c r="AA113" s="38">
        <v>0.1</v>
      </c>
    </row>
    <row r="114" spans="1:27" ht="15" customHeight="1" x14ac:dyDescent="0.2">
      <c r="A114" t="s">
        <v>16</v>
      </c>
      <c r="B114" s="48">
        <v>40544</v>
      </c>
      <c r="C114" s="54">
        <v>48.028888888888901</v>
      </c>
      <c r="D114" s="41">
        <v>5342</v>
      </c>
      <c r="E114" s="32">
        <v>84.337887146084896</v>
      </c>
      <c r="F114" s="54">
        <v>6.6219999999999999</v>
      </c>
      <c r="G114" s="42">
        <v>0.60766147364897605</v>
      </c>
      <c r="H114" s="54">
        <v>1.64565311997657</v>
      </c>
      <c r="I114" s="32">
        <v>104.370362998077</v>
      </c>
      <c r="J114" s="41">
        <v>58110.507590777001</v>
      </c>
      <c r="K114" s="42">
        <v>0.77937597192173003</v>
      </c>
      <c r="M114" s="54">
        <v>47.3974519589583</v>
      </c>
      <c r="N114" s="32">
        <v>104.370362998077</v>
      </c>
      <c r="U114" s="52" t="s">
        <v>16</v>
      </c>
      <c r="V114" s="53">
        <v>40544</v>
      </c>
      <c r="W114" s="41">
        <v>5342</v>
      </c>
      <c r="Y114" s="54">
        <v>6.02</v>
      </c>
      <c r="Z114" s="54">
        <v>6.6219999999999999</v>
      </c>
      <c r="AA114" s="38">
        <v>0.1</v>
      </c>
    </row>
    <row r="115" spans="1:27" ht="15" customHeight="1" x14ac:dyDescent="0.2">
      <c r="B115" s="48">
        <v>40575</v>
      </c>
      <c r="C115" s="54">
        <v>47.92</v>
      </c>
      <c r="D115" s="41">
        <v>5242</v>
      </c>
      <c r="E115" s="32">
        <v>82.947171276598993</v>
      </c>
      <c r="F115" s="54">
        <v>6.6109999999999998</v>
      </c>
      <c r="G115" s="42">
        <v>0.61734234161527501</v>
      </c>
      <c r="H115" s="54">
        <v>1.61984677315912</v>
      </c>
      <c r="I115" s="32">
        <v>102.733676777697</v>
      </c>
      <c r="J115" s="41">
        <v>57978.762119442697</v>
      </c>
      <c r="K115" s="42">
        <v>0.77791480888464204</v>
      </c>
      <c r="M115" s="54">
        <v>46.654187738407501</v>
      </c>
      <c r="N115" s="32">
        <v>102.733676777697</v>
      </c>
      <c r="V115" s="53">
        <v>40575</v>
      </c>
      <c r="W115" s="41">
        <v>5242</v>
      </c>
      <c r="Y115" s="54">
        <v>6.01</v>
      </c>
      <c r="Z115" s="54">
        <v>6.6109999999999998</v>
      </c>
      <c r="AA115" s="38">
        <v>0.1</v>
      </c>
    </row>
    <row r="116" spans="1:27" ht="15" customHeight="1" x14ac:dyDescent="0.2">
      <c r="B116" s="48">
        <v>40603</v>
      </c>
      <c r="C116" s="54">
        <v>48.066261355695303</v>
      </c>
      <c r="D116" s="41">
        <v>5480</v>
      </c>
      <c r="E116" s="32">
        <v>86.449321228694004</v>
      </c>
      <c r="F116" s="54">
        <v>6.5229999999999997</v>
      </c>
      <c r="G116" s="42">
        <v>0.588444364694098</v>
      </c>
      <c r="H116" s="54">
        <v>1.69939600070747</v>
      </c>
      <c r="I116" s="32">
        <v>107.77883584229799</v>
      </c>
      <c r="J116" s="41">
        <v>58155.724814541303</v>
      </c>
      <c r="K116" s="42">
        <v>0.76624236800107604</v>
      </c>
      <c r="M116" s="54">
        <v>48.945333208449803</v>
      </c>
      <c r="N116" s="32">
        <v>107.77883584229799</v>
      </c>
      <c r="V116" s="53">
        <v>40603</v>
      </c>
      <c r="W116" s="41">
        <v>5480</v>
      </c>
      <c r="Y116" s="54">
        <v>5.93</v>
      </c>
      <c r="Z116" s="54">
        <v>6.5229999999999997</v>
      </c>
      <c r="AA116" s="38">
        <v>0.1</v>
      </c>
    </row>
    <row r="117" spans="1:27" ht="15" customHeight="1" x14ac:dyDescent="0.2">
      <c r="B117" s="48">
        <v>40634</v>
      </c>
      <c r="C117" s="54">
        <v>48.368078266946199</v>
      </c>
      <c r="D117" s="41">
        <v>5396</v>
      </c>
      <c r="E117" s="32">
        <v>84.593010548338995</v>
      </c>
      <c r="F117" s="54">
        <v>6.3470000000000004</v>
      </c>
      <c r="G117" s="42">
        <v>0.59343977910085599</v>
      </c>
      <c r="H117" s="54">
        <v>1.6850909480910401</v>
      </c>
      <c r="I117" s="32">
        <v>106.87158296126201</v>
      </c>
      <c r="J117" s="41">
        <v>58520.8953258318</v>
      </c>
      <c r="K117" s="42">
        <v>0.74298816381216404</v>
      </c>
      <c r="M117" s="54">
        <v>48.533324726268901</v>
      </c>
      <c r="N117" s="32">
        <v>106.87158296126201</v>
      </c>
      <c r="V117" s="53">
        <v>40634</v>
      </c>
      <c r="W117" s="41">
        <v>5396</v>
      </c>
      <c r="Y117" s="54">
        <v>5.77</v>
      </c>
      <c r="Z117" s="54">
        <v>6.3470000000000004</v>
      </c>
      <c r="AA117" s="38">
        <v>0.1</v>
      </c>
    </row>
    <row r="118" spans="1:27" ht="15" customHeight="1" x14ac:dyDescent="0.2">
      <c r="B118" s="48">
        <v>40664</v>
      </c>
      <c r="C118" s="54">
        <v>48.62</v>
      </c>
      <c r="D118" s="41">
        <v>5425</v>
      </c>
      <c r="E118" s="32">
        <v>84.606973640318401</v>
      </c>
      <c r="F118" s="54">
        <v>6.16</v>
      </c>
      <c r="G118" s="42">
        <v>0.58497666856149899</v>
      </c>
      <c r="H118" s="54">
        <v>1.7094698878488199</v>
      </c>
      <c r="I118" s="32">
        <v>108.417740387235</v>
      </c>
      <c r="J118" s="41">
        <v>58825.697292306002</v>
      </c>
      <c r="K118" s="42">
        <v>0.71841481438600496</v>
      </c>
      <c r="M118" s="54">
        <v>49.235477331792403</v>
      </c>
      <c r="N118" s="32">
        <v>108.417740387235</v>
      </c>
      <c r="V118" s="53">
        <v>40664</v>
      </c>
      <c r="W118" s="41">
        <v>5425</v>
      </c>
      <c r="Y118" s="54">
        <v>5.6</v>
      </c>
      <c r="Z118" s="54">
        <v>6.16</v>
      </c>
      <c r="AA118" s="38">
        <v>0.1</v>
      </c>
    </row>
    <row r="119" spans="1:27" ht="15" customHeight="1" x14ac:dyDescent="0.2">
      <c r="B119" s="48">
        <v>40695</v>
      </c>
      <c r="C119" s="54">
        <v>48.760440251572298</v>
      </c>
      <c r="D119" s="41">
        <v>5498</v>
      </c>
      <c r="E119" s="32">
        <v>85.498498948814103</v>
      </c>
      <c r="F119" s="54">
        <v>5.7750000000000004</v>
      </c>
      <c r="G119" s="42">
        <v>0.56198396719295296</v>
      </c>
      <c r="H119" s="54">
        <v>1.7794101938439399</v>
      </c>
      <c r="I119" s="32">
        <v>112.853483884025</v>
      </c>
      <c r="J119" s="41">
        <v>58995.616990509399</v>
      </c>
      <c r="K119" s="42">
        <v>0.66826761170117699</v>
      </c>
      <c r="M119" s="54">
        <v>51.249870433934099</v>
      </c>
      <c r="N119" s="32">
        <v>112.853483884025</v>
      </c>
      <c r="V119" s="53">
        <v>40695</v>
      </c>
      <c r="W119" s="41">
        <v>5498</v>
      </c>
      <c r="Y119" s="54">
        <v>5.25</v>
      </c>
      <c r="Z119" s="54">
        <v>5.7750000000000004</v>
      </c>
      <c r="AA119" s="38">
        <v>0.1</v>
      </c>
    </row>
    <row r="120" spans="1:27" ht="15" customHeight="1" x14ac:dyDescent="0.2">
      <c r="B120" s="48">
        <v>40725</v>
      </c>
      <c r="C120" s="54">
        <v>48.8752201257862</v>
      </c>
      <c r="D120" s="41">
        <v>5365</v>
      </c>
      <c r="E120" s="32">
        <v>83.234307895689398</v>
      </c>
      <c r="F120" s="54">
        <v>5.7089999999999996</v>
      </c>
      <c r="G120" s="42">
        <v>0.57431788377293402</v>
      </c>
      <c r="H120" s="54">
        <v>1.74119599659788</v>
      </c>
      <c r="I120" s="32">
        <v>110.42986885249999</v>
      </c>
      <c r="J120" s="41">
        <v>59134.4900085216</v>
      </c>
      <c r="K120" s="42">
        <v>0.65973218265015399</v>
      </c>
      <c r="M120" s="54">
        <v>50.149240200178703</v>
      </c>
      <c r="N120" s="32">
        <v>110.42986885249999</v>
      </c>
      <c r="V120" s="53">
        <v>40725</v>
      </c>
      <c r="W120" s="41">
        <v>5365</v>
      </c>
      <c r="Y120" s="54">
        <v>5.19</v>
      </c>
      <c r="Z120" s="54">
        <v>5.7089999999999996</v>
      </c>
      <c r="AA120" s="38">
        <v>0.1</v>
      </c>
    </row>
    <row r="121" spans="1:27" ht="15" customHeight="1" x14ac:dyDescent="0.2">
      <c r="B121" s="48">
        <v>40756</v>
      </c>
      <c r="C121" s="54">
        <v>48.98</v>
      </c>
      <c r="D121" s="41">
        <v>5514</v>
      </c>
      <c r="E121" s="32">
        <v>85.362937928111506</v>
      </c>
      <c r="F121" s="54">
        <v>5.61</v>
      </c>
      <c r="G121" s="42">
        <v>0.55568826744496602</v>
      </c>
      <c r="H121" s="54">
        <v>1.7995701161695601</v>
      </c>
      <c r="I121" s="32">
        <v>114.13206342524001</v>
      </c>
      <c r="J121" s="41">
        <v>59261.263952635702</v>
      </c>
      <c r="K121" s="42">
        <v>0.64696315536054305</v>
      </c>
      <c r="M121" s="54">
        <v>51.8305085637598</v>
      </c>
      <c r="N121" s="32">
        <v>114.132063425239</v>
      </c>
      <c r="V121" s="53">
        <v>40756</v>
      </c>
      <c r="W121" s="41">
        <v>5514</v>
      </c>
      <c r="Y121" s="54">
        <v>5.0999999999999996</v>
      </c>
      <c r="Z121" s="54">
        <v>5.61</v>
      </c>
      <c r="AA121" s="38">
        <v>0.1</v>
      </c>
    </row>
    <row r="122" spans="1:27" ht="15" customHeight="1" x14ac:dyDescent="0.2">
      <c r="B122" s="48">
        <v>40787</v>
      </c>
      <c r="C122" s="54">
        <v>49.099259259259298</v>
      </c>
      <c r="D122" s="41">
        <v>5397</v>
      </c>
      <c r="E122" s="32">
        <v>83.348703878863503</v>
      </c>
      <c r="F122" s="54">
        <v>5.665</v>
      </c>
      <c r="G122" s="42">
        <v>0.57156681128492204</v>
      </c>
      <c r="H122" s="54">
        <v>1.74957674283419</v>
      </c>
      <c r="I122" s="32">
        <v>110.96139127132599</v>
      </c>
      <c r="J122" s="41">
        <v>59405.5566117161</v>
      </c>
      <c r="K122" s="42">
        <v>0.65405199002485603</v>
      </c>
      <c r="M122" s="54">
        <v>50.390619147111003</v>
      </c>
      <c r="N122" s="32">
        <v>110.96139127132599</v>
      </c>
      <c r="V122" s="53">
        <v>40787</v>
      </c>
      <c r="W122" s="41">
        <v>5397</v>
      </c>
      <c r="Y122" s="54">
        <v>5.15</v>
      </c>
      <c r="Z122" s="54">
        <v>5.665</v>
      </c>
      <c r="AA122" s="38">
        <v>0.1</v>
      </c>
    </row>
    <row r="123" spans="1:27" ht="15" customHeight="1" x14ac:dyDescent="0.2">
      <c r="B123" s="48">
        <v>40817</v>
      </c>
      <c r="C123" s="54">
        <v>49.210740740740697</v>
      </c>
      <c r="D123" s="41">
        <v>5406</v>
      </c>
      <c r="E123" s="32">
        <v>83.298563477502299</v>
      </c>
      <c r="F123" s="54">
        <v>5.665</v>
      </c>
      <c r="G123" s="42">
        <v>0.57191085790620999</v>
      </c>
      <c r="H123" s="54">
        <v>1.74852424320294</v>
      </c>
      <c r="I123" s="32">
        <v>110.894639799077</v>
      </c>
      <c r="J123" s="41">
        <v>59540.438879986999</v>
      </c>
      <c r="K123" s="42">
        <v>0.65405199002485503</v>
      </c>
      <c r="M123" s="54">
        <v>50.360305467937899</v>
      </c>
      <c r="N123" s="32">
        <v>110.894639799077</v>
      </c>
      <c r="V123" s="53">
        <v>40817</v>
      </c>
      <c r="W123" s="41">
        <v>5406</v>
      </c>
      <c r="Y123" s="54">
        <v>5.15</v>
      </c>
      <c r="Z123" s="54">
        <v>5.665</v>
      </c>
      <c r="AA123" s="38">
        <v>0.1</v>
      </c>
    </row>
    <row r="124" spans="1:27" ht="15" customHeight="1" x14ac:dyDescent="0.2">
      <c r="B124" s="48">
        <v>40848</v>
      </c>
      <c r="C124" s="54">
        <v>49.26</v>
      </c>
      <c r="D124" s="41">
        <v>5729</v>
      </c>
      <c r="E124" s="32">
        <v>88.187247478457806</v>
      </c>
      <c r="F124" s="54">
        <v>5.8520000000000003</v>
      </c>
      <c r="G124" s="42">
        <v>0.54810929467112901</v>
      </c>
      <c r="H124" s="54">
        <v>1.82445364404924</v>
      </c>
      <c r="I124" s="32">
        <v>115.71022276267701</v>
      </c>
      <c r="J124" s="41">
        <v>59600.038021781002</v>
      </c>
      <c r="K124" s="42">
        <v>0.67824845759752395</v>
      </c>
      <c r="M124" s="54">
        <v>52.547194117312699</v>
      </c>
      <c r="N124" s="32">
        <v>115.71022276267701</v>
      </c>
      <c r="V124" s="53">
        <v>40848</v>
      </c>
      <c r="W124" s="41">
        <v>5729</v>
      </c>
      <c r="Y124" s="54">
        <v>5.32</v>
      </c>
      <c r="Z124" s="54">
        <v>5.8520000000000003</v>
      </c>
      <c r="AA124" s="38">
        <v>0.1</v>
      </c>
    </row>
    <row r="125" spans="1:27" ht="15" customHeight="1" x14ac:dyDescent="0.2">
      <c r="B125" s="48">
        <v>40878</v>
      </c>
      <c r="C125" s="54">
        <v>49.214933180603303</v>
      </c>
      <c r="D125" s="41">
        <v>5493</v>
      </c>
      <c r="E125" s="32">
        <v>84.631896301546405</v>
      </c>
      <c r="F125" s="54">
        <v>6.25</v>
      </c>
      <c r="G125" s="42">
        <v>0.58882331382181696</v>
      </c>
      <c r="H125" s="54">
        <v>1.6983023201126299</v>
      </c>
      <c r="I125" s="32">
        <v>107.709472597212</v>
      </c>
      <c r="J125" s="41">
        <v>59545.511343958002</v>
      </c>
      <c r="K125" s="42">
        <v>0.73022415807216401</v>
      </c>
      <c r="M125" s="54">
        <v>48.913833451409097</v>
      </c>
      <c r="N125" s="32">
        <v>107.709472597211</v>
      </c>
      <c r="V125" s="53">
        <v>40878</v>
      </c>
      <c r="W125" s="41">
        <v>5493</v>
      </c>
      <c r="Y125" s="54">
        <v>5.66</v>
      </c>
      <c r="Z125" s="54">
        <v>6.25</v>
      </c>
      <c r="AA125" s="42">
        <v>0.104240282685512</v>
      </c>
    </row>
    <row r="126" spans="1:27" ht="15" customHeight="1" x14ac:dyDescent="0.2">
      <c r="A126" t="s">
        <v>17</v>
      </c>
      <c r="B126" s="48">
        <v>40909</v>
      </c>
      <c r="C126" s="54">
        <v>49.105421916762097</v>
      </c>
      <c r="D126" s="41">
        <v>5463</v>
      </c>
      <c r="E126" s="32">
        <v>84.357388466462695</v>
      </c>
      <c r="F126" s="54">
        <v>6.32</v>
      </c>
      <c r="G126" s="42">
        <v>0.59388302680876204</v>
      </c>
      <c r="H126" s="54">
        <v>1.68383327163518</v>
      </c>
      <c r="I126" s="32">
        <v>106.79181879551</v>
      </c>
      <c r="J126" s="41">
        <v>59413.012856569701</v>
      </c>
      <c r="K126" s="42">
        <v>0.73943154620898899</v>
      </c>
      <c r="M126" s="54">
        <v>48.497101625134803</v>
      </c>
      <c r="N126" s="32">
        <v>106.79181879551</v>
      </c>
      <c r="U126" s="52" t="s">
        <v>17</v>
      </c>
      <c r="V126" s="53">
        <v>40909</v>
      </c>
      <c r="W126" s="41">
        <v>5463</v>
      </c>
      <c r="Y126" s="54">
        <v>5.74</v>
      </c>
      <c r="Z126" s="54">
        <v>6.32</v>
      </c>
      <c r="AA126" s="42">
        <v>0.101045296167247</v>
      </c>
    </row>
    <row r="127" spans="1:27" ht="15" customHeight="1" x14ac:dyDescent="0.2">
      <c r="B127" s="48">
        <v>40940</v>
      </c>
      <c r="C127" s="54">
        <v>48.97</v>
      </c>
      <c r="D127" s="41">
        <v>5363</v>
      </c>
      <c r="E127" s="32">
        <v>83.042241967602905</v>
      </c>
      <c r="F127" s="54">
        <v>6.23</v>
      </c>
      <c r="G127" s="42">
        <v>0.59918383457628699</v>
      </c>
      <c r="H127" s="54">
        <v>1.6689368809609999</v>
      </c>
      <c r="I127" s="32">
        <v>105.84706216171401</v>
      </c>
      <c r="J127" s="41">
        <v>59249.164878737698</v>
      </c>
      <c r="K127" s="42">
        <v>0.72759705933877294</v>
      </c>
      <c r="M127" s="54">
        <v>48.068061657494901</v>
      </c>
      <c r="N127" s="32">
        <v>105.84706216171401</v>
      </c>
      <c r="V127" s="53">
        <v>40940</v>
      </c>
      <c r="W127" s="41">
        <v>5363</v>
      </c>
      <c r="Y127" s="54">
        <v>5.63</v>
      </c>
      <c r="Z127" s="54">
        <v>6.23</v>
      </c>
      <c r="AA127" s="42">
        <v>0.106571936056839</v>
      </c>
    </row>
    <row r="128" spans="1:27" ht="15" customHeight="1" x14ac:dyDescent="0.2">
      <c r="B128" s="48">
        <v>40969</v>
      </c>
      <c r="C128" s="54">
        <v>48.765704009163798</v>
      </c>
      <c r="D128" s="41">
        <v>5499</v>
      </c>
      <c r="E128" s="32">
        <v>85.504819420675304</v>
      </c>
      <c r="F128" s="54">
        <v>5.76</v>
      </c>
      <c r="G128" s="42">
        <v>0.56128846007417799</v>
      </c>
      <c r="H128" s="54">
        <v>1.7816151072620401</v>
      </c>
      <c r="I128" s="32">
        <v>112.99332356897</v>
      </c>
      <c r="J128" s="41">
        <v>59001.985649717499</v>
      </c>
      <c r="K128" s="42">
        <v>0.66632615025255504</v>
      </c>
      <c r="M128" s="54">
        <v>51.3133754803739</v>
      </c>
      <c r="N128" s="32">
        <v>112.99332356897</v>
      </c>
      <c r="V128" s="53">
        <v>40969</v>
      </c>
      <c r="W128" s="41">
        <v>5499</v>
      </c>
      <c r="Y128" s="54">
        <v>5.31</v>
      </c>
      <c r="Z128" s="54">
        <v>5.76</v>
      </c>
      <c r="AA128" s="42">
        <v>8.4745762711864403E-2</v>
      </c>
    </row>
    <row r="129" spans="1:27" ht="15" customHeight="1" x14ac:dyDescent="0.2">
      <c r="B129" s="48">
        <v>41000</v>
      </c>
      <c r="C129" s="54">
        <v>48.500652004581902</v>
      </c>
      <c r="D129" s="41">
        <v>5403</v>
      </c>
      <c r="E129" s="32">
        <v>84.471219357665802</v>
      </c>
      <c r="F129" s="54">
        <v>5.9</v>
      </c>
      <c r="G129" s="42">
        <v>0.57434716370016303</v>
      </c>
      <c r="H129" s="54">
        <v>1.7411072313087099</v>
      </c>
      <c r="I129" s="32">
        <v>110.42423919377001</v>
      </c>
      <c r="J129" s="41">
        <v>58681.297270691299</v>
      </c>
      <c r="K129" s="42">
        <v>0.68448266693475301</v>
      </c>
      <c r="M129" s="54">
        <v>50.146683617337402</v>
      </c>
      <c r="N129" s="32">
        <v>110.42423919377001</v>
      </c>
      <c r="V129" s="53">
        <v>41000</v>
      </c>
      <c r="W129" s="41">
        <v>5403</v>
      </c>
      <c r="Y129" s="54">
        <v>5.17</v>
      </c>
      <c r="Z129" s="54">
        <v>5.9</v>
      </c>
      <c r="AA129" s="42">
        <v>0.14119922630560899</v>
      </c>
    </row>
    <row r="130" spans="1:27" ht="15" customHeight="1" x14ac:dyDescent="0.2">
      <c r="B130" s="48">
        <v>41030</v>
      </c>
      <c r="C130" s="54">
        <v>48.29</v>
      </c>
      <c r="D130" s="41">
        <v>5529</v>
      </c>
      <c r="E130" s="32">
        <v>86.818195986998504</v>
      </c>
      <c r="F130" s="54">
        <v>6</v>
      </c>
      <c r="G130" s="42">
        <v>0.56313947084354199</v>
      </c>
      <c r="H130" s="54">
        <v>1.7757590291123999</v>
      </c>
      <c r="I130" s="32">
        <v>112.62192026726299</v>
      </c>
      <c r="J130" s="41">
        <v>58426.427853670401</v>
      </c>
      <c r="K130" s="42">
        <v>0.69750095840742399</v>
      </c>
      <c r="M130" s="54">
        <v>51.144711027704098</v>
      </c>
      <c r="N130" s="32">
        <v>112.62192026726299</v>
      </c>
      <c r="V130" s="53">
        <v>41030</v>
      </c>
      <c r="W130" s="41">
        <v>5529</v>
      </c>
      <c r="Y130" s="54">
        <v>5.44</v>
      </c>
      <c r="Z130" s="54">
        <v>6</v>
      </c>
      <c r="AA130" s="42">
        <v>0.10294117647058799</v>
      </c>
    </row>
    <row r="131" spans="1:27" ht="15" customHeight="1" x14ac:dyDescent="0.2">
      <c r="B131" s="48">
        <v>41061</v>
      </c>
      <c r="C131" s="54">
        <v>48.181943719380797</v>
      </c>
      <c r="D131" s="41">
        <v>5492</v>
      </c>
      <c r="E131" s="32">
        <v>86.430611435054701</v>
      </c>
      <c r="F131" s="54">
        <v>6.11</v>
      </c>
      <c r="G131" s="42">
        <v>0.57045240523074203</v>
      </c>
      <c r="H131" s="54">
        <v>1.7529946246707699</v>
      </c>
      <c r="I131" s="32">
        <v>111.178159655645</v>
      </c>
      <c r="J131" s="41">
        <v>58295.689761234396</v>
      </c>
      <c r="K131" s="42">
        <v>0.71186811689500995</v>
      </c>
      <c r="M131" s="54">
        <v>50.489059631429299</v>
      </c>
      <c r="N131" s="32">
        <v>111.178159655645</v>
      </c>
      <c r="V131" s="53">
        <v>41061</v>
      </c>
      <c r="W131" s="41">
        <v>5492</v>
      </c>
      <c r="Y131" s="54">
        <v>5.43</v>
      </c>
      <c r="Z131" s="54">
        <v>6.11</v>
      </c>
      <c r="AA131" s="42">
        <v>0.125230202578269</v>
      </c>
    </row>
    <row r="132" spans="1:27" ht="15" customHeight="1" x14ac:dyDescent="0.2">
      <c r="B132" s="48">
        <v>41091</v>
      </c>
      <c r="C132" s="54">
        <v>48.0994874387615</v>
      </c>
      <c r="D132" s="41">
        <v>5424</v>
      </c>
      <c r="E132" s="32">
        <v>85.506790441285005</v>
      </c>
      <c r="F132" s="54">
        <v>6.18</v>
      </c>
      <c r="G132" s="42">
        <v>0.57970377054084898</v>
      </c>
      <c r="H132" s="54">
        <v>1.72501896799296</v>
      </c>
      <c r="I132" s="32">
        <v>109.403891793768</v>
      </c>
      <c r="J132" s="41">
        <v>58195.925297977403</v>
      </c>
      <c r="K132" s="42">
        <v>0.72103630881842495</v>
      </c>
      <c r="M132" s="54">
        <v>49.683315804063199</v>
      </c>
      <c r="N132" s="32">
        <v>109.403891793768</v>
      </c>
      <c r="V132" s="53">
        <v>41091</v>
      </c>
      <c r="W132" s="41">
        <v>5424</v>
      </c>
      <c r="Y132" s="54">
        <v>5.62</v>
      </c>
      <c r="Z132" s="54">
        <v>6.18</v>
      </c>
      <c r="AA132" s="42">
        <v>9.9644128113878905E-2</v>
      </c>
    </row>
    <row r="133" spans="1:27" ht="15" customHeight="1" x14ac:dyDescent="0.2">
      <c r="B133" s="48">
        <v>41122</v>
      </c>
      <c r="C133" s="54">
        <v>47.97</v>
      </c>
      <c r="D133" s="41">
        <v>5541</v>
      </c>
      <c r="E133" s="32">
        <v>87.587030890280502</v>
      </c>
      <c r="F133" s="54">
        <v>6.12</v>
      </c>
      <c r="G133" s="42">
        <v>0.56335096131033402</v>
      </c>
      <c r="H133" s="54">
        <v>1.7750923823295399</v>
      </c>
      <c r="I133" s="32">
        <v>112.579640295942</v>
      </c>
      <c r="J133" s="41">
        <v>58039.257488932897</v>
      </c>
      <c r="K133" s="42">
        <v>0.71317665060369095</v>
      </c>
      <c r="M133" s="54">
        <v>51.125510530053397</v>
      </c>
      <c r="N133" s="32">
        <v>112.579640295941</v>
      </c>
      <c r="V133" s="53">
        <v>41122</v>
      </c>
      <c r="W133" s="41">
        <v>5541</v>
      </c>
      <c r="Y133" s="54">
        <v>5.58</v>
      </c>
      <c r="Z133" s="54">
        <v>6.12</v>
      </c>
      <c r="AA133" s="42">
        <v>9.6774193548386997E-2</v>
      </c>
    </row>
    <row r="134" spans="1:27" ht="15" customHeight="1" x14ac:dyDescent="0.2">
      <c r="B134" s="48">
        <v>41153</v>
      </c>
      <c r="C134" s="54">
        <v>47.505712903777599</v>
      </c>
      <c r="D134" s="41">
        <v>5366</v>
      </c>
      <c r="E134" s="32">
        <v>85.649770045417398</v>
      </c>
      <c r="F134" s="54">
        <v>6.15</v>
      </c>
      <c r="G134" s="42">
        <v>0.57741394148621095</v>
      </c>
      <c r="H134" s="54">
        <v>1.7318598117428401</v>
      </c>
      <c r="I134" s="32">
        <v>109.837750750265</v>
      </c>
      <c r="J134" s="41">
        <v>57477.513100222401</v>
      </c>
      <c r="K134" s="42">
        <v>0.71710466978777998</v>
      </c>
      <c r="M134" s="54">
        <v>49.880343087065903</v>
      </c>
      <c r="N134" s="32">
        <v>109.83775075026399</v>
      </c>
      <c r="V134" s="53">
        <v>41153</v>
      </c>
      <c r="W134" s="41">
        <v>5366</v>
      </c>
      <c r="Y134" s="54">
        <v>5.6</v>
      </c>
      <c r="Z134" s="54">
        <v>6.15</v>
      </c>
      <c r="AA134" s="42">
        <v>9.8214285714285796E-2</v>
      </c>
    </row>
    <row r="135" spans="1:27" ht="15" customHeight="1" x14ac:dyDescent="0.2">
      <c r="B135" s="48">
        <v>41183</v>
      </c>
      <c r="C135" s="54">
        <v>46.810679187919597</v>
      </c>
      <c r="D135" s="41">
        <v>5487</v>
      </c>
      <c r="E135" s="32">
        <v>88.881503105914703</v>
      </c>
      <c r="F135" s="54">
        <v>6.16</v>
      </c>
      <c r="G135" s="42">
        <v>0.55684370591939902</v>
      </c>
      <c r="H135" s="54">
        <v>1.7958360476552599</v>
      </c>
      <c r="I135" s="32">
        <v>113.89524189732001</v>
      </c>
      <c r="J135" s="41">
        <v>56636.586671242403</v>
      </c>
      <c r="K135" s="42">
        <v>0.71841481438600496</v>
      </c>
      <c r="M135" s="54">
        <v>51.7229613954838</v>
      </c>
      <c r="N135" s="32">
        <v>113.89524189732001</v>
      </c>
      <c r="V135" s="53">
        <v>41183</v>
      </c>
      <c r="W135" s="41">
        <v>5487</v>
      </c>
      <c r="Y135" s="54">
        <v>5.58</v>
      </c>
      <c r="Z135" s="54">
        <v>6.16</v>
      </c>
      <c r="AA135" s="42">
        <v>0.103942652329749</v>
      </c>
    </row>
    <row r="136" spans="1:27" ht="15" customHeight="1" x14ac:dyDescent="0.2">
      <c r="B136" s="48">
        <v>41214</v>
      </c>
      <c r="C136" s="54">
        <v>46.4</v>
      </c>
      <c r="D136" s="41">
        <v>5681</v>
      </c>
      <c r="E136" s="32">
        <v>92.8385142329834</v>
      </c>
      <c r="F136" s="54">
        <v>6.15</v>
      </c>
      <c r="G136" s="42">
        <v>0.53270317516285404</v>
      </c>
      <c r="H136" s="54">
        <v>1.8772180205126201</v>
      </c>
      <c r="I136" s="32">
        <v>119.05663705740299</v>
      </c>
      <c r="J136" s="41">
        <v>56139.7028869395</v>
      </c>
      <c r="K136" s="42">
        <v>0.71710466978777998</v>
      </c>
      <c r="M136" s="54">
        <v>54.0668928729065</v>
      </c>
      <c r="N136" s="32">
        <v>119.05663705740299</v>
      </c>
      <c r="V136" s="53">
        <v>41214</v>
      </c>
      <c r="W136" s="41">
        <v>5681</v>
      </c>
      <c r="Y136" s="54">
        <v>5.45</v>
      </c>
      <c r="Z136" s="54">
        <v>6.15</v>
      </c>
      <c r="AA136" s="42">
        <v>0.12844036697247699</v>
      </c>
    </row>
    <row r="137" spans="1:27" ht="15" customHeight="1" x14ac:dyDescent="0.2">
      <c r="B137" s="48">
        <v>41244</v>
      </c>
      <c r="C137" s="54">
        <v>46.329218808099199</v>
      </c>
      <c r="D137" s="41">
        <v>5487</v>
      </c>
      <c r="E137" s="32">
        <v>89.805173380210306</v>
      </c>
      <c r="F137" s="54">
        <v>6.04</v>
      </c>
      <c r="G137" s="42">
        <v>0.54608280631320205</v>
      </c>
      <c r="H137" s="54">
        <v>1.83122410821054</v>
      </c>
      <c r="I137" s="32">
        <v>116.139618115563</v>
      </c>
      <c r="J137" s="41">
        <v>56054.064199799599</v>
      </c>
      <c r="K137" s="42">
        <v>0.70271970057704902</v>
      </c>
      <c r="M137" s="54">
        <v>52.742194355169303</v>
      </c>
      <c r="N137" s="32">
        <v>116.139618115563</v>
      </c>
      <c r="V137" s="53">
        <v>41244</v>
      </c>
      <c r="W137" s="41">
        <v>5487</v>
      </c>
      <c r="Y137" s="54">
        <v>5.42</v>
      </c>
      <c r="Z137" s="54">
        <v>6.04</v>
      </c>
      <c r="AA137" s="42">
        <v>0.11439114391143899</v>
      </c>
    </row>
    <row r="138" spans="1:27" ht="15" customHeight="1" x14ac:dyDescent="0.2">
      <c r="A138" t="s">
        <v>18</v>
      </c>
      <c r="B138" s="48">
        <v>41275</v>
      </c>
      <c r="C138" s="54">
        <v>46.287416421593498</v>
      </c>
      <c r="D138" s="41">
        <v>5529</v>
      </c>
      <c r="E138" s="32">
        <v>90.574307410606295</v>
      </c>
      <c r="F138" s="54">
        <v>6.32</v>
      </c>
      <c r="G138" s="42">
        <v>0.55311956147818997</v>
      </c>
      <c r="H138" s="54">
        <v>1.80792738070507</v>
      </c>
      <c r="I138" s="32">
        <v>114.662096591192</v>
      </c>
      <c r="J138" s="41">
        <v>56003.487183454803</v>
      </c>
      <c r="K138" s="42">
        <v>0.73943154620898899</v>
      </c>
      <c r="M138" s="54">
        <v>52.071211200008896</v>
      </c>
      <c r="N138" s="32">
        <v>114.662096591192</v>
      </c>
      <c r="U138" s="52" t="s">
        <v>18</v>
      </c>
      <c r="V138" s="53">
        <v>41275</v>
      </c>
      <c r="W138" s="41">
        <v>5529</v>
      </c>
      <c r="Y138" s="54">
        <v>5.57</v>
      </c>
      <c r="Z138" s="54">
        <v>6.32</v>
      </c>
      <c r="AA138" s="42">
        <v>0.13464991023339301</v>
      </c>
    </row>
    <row r="139" spans="1:27" ht="15" customHeight="1" x14ac:dyDescent="0.2">
      <c r="B139" s="48">
        <v>41306</v>
      </c>
      <c r="C139" s="54">
        <v>46.24</v>
      </c>
      <c r="D139" s="41">
        <v>5447</v>
      </c>
      <c r="E139" s="32">
        <v>89.322510863229198</v>
      </c>
      <c r="F139" s="54">
        <v>6.21</v>
      </c>
      <c r="G139" s="42">
        <v>0.556208618085138</v>
      </c>
      <c r="H139" s="54">
        <v>1.7978865617773101</v>
      </c>
      <c r="I139" s="32">
        <v>114.02528929349</v>
      </c>
      <c r="J139" s="41">
        <v>55946.117704570803</v>
      </c>
      <c r="K139" s="42">
        <v>0.72497155838131</v>
      </c>
      <c r="M139" s="54">
        <v>51.782019494308798</v>
      </c>
      <c r="N139" s="32">
        <v>114.02528929349</v>
      </c>
      <c r="V139" s="53">
        <v>41306</v>
      </c>
      <c r="W139" s="41">
        <v>5447</v>
      </c>
      <c r="Y139" s="54">
        <v>5.48</v>
      </c>
      <c r="Z139" s="54">
        <v>6.21</v>
      </c>
      <c r="AA139" s="42">
        <v>0.13321167883211699</v>
      </c>
    </row>
    <row r="140" spans="1:27" ht="15" customHeight="1" x14ac:dyDescent="0.2">
      <c r="B140" s="48">
        <v>41334</v>
      </c>
      <c r="C140" s="54">
        <v>46.155516569200799</v>
      </c>
      <c r="D140" s="41">
        <v>5516</v>
      </c>
      <c r="E140" s="32">
        <v>90.619573604245701</v>
      </c>
      <c r="F140" s="54">
        <v>5.82</v>
      </c>
      <c r="G140" s="42">
        <v>0.53207818785935501</v>
      </c>
      <c r="H140" s="54">
        <v>1.8794230299557599</v>
      </c>
      <c r="I140" s="32">
        <v>119.196482832434</v>
      </c>
      <c r="J140" s="41">
        <v>55843.9005773307</v>
      </c>
      <c r="K140" s="42">
        <v>0.67409759501966104</v>
      </c>
      <c r="M140" s="54">
        <v>54.130400685021797</v>
      </c>
      <c r="N140" s="32">
        <v>119.196482832434</v>
      </c>
      <c r="V140" s="53">
        <v>41334</v>
      </c>
      <c r="W140" s="41">
        <v>5516</v>
      </c>
      <c r="Y140" s="54">
        <v>5.21</v>
      </c>
      <c r="Z140" s="54">
        <v>5.82</v>
      </c>
      <c r="AA140" s="42">
        <v>0.117082533589252</v>
      </c>
    </row>
    <row r="141" spans="1:27" ht="15" customHeight="1" x14ac:dyDescent="0.2">
      <c r="B141" s="48">
        <v>41365</v>
      </c>
      <c r="C141" s="54">
        <v>46.063313840155999</v>
      </c>
      <c r="D141" s="41">
        <v>5478</v>
      </c>
      <c r="E141" s="32">
        <v>90.175430090616402</v>
      </c>
      <c r="F141" s="54">
        <v>5.82</v>
      </c>
      <c r="G141" s="42">
        <v>0.53469884711924298</v>
      </c>
      <c r="H141" s="54">
        <v>1.87021162545539</v>
      </c>
      <c r="I141" s="32">
        <v>118.612278530959</v>
      </c>
      <c r="J141" s="41">
        <v>55732.3438140992</v>
      </c>
      <c r="K141" s="42">
        <v>0.67409759501966104</v>
      </c>
      <c r="M141" s="54">
        <v>53.865097446458797</v>
      </c>
      <c r="N141" s="32">
        <v>118.612278530959</v>
      </c>
      <c r="V141" s="53">
        <v>41365</v>
      </c>
      <c r="W141" s="41">
        <v>5478</v>
      </c>
      <c r="Y141" s="54">
        <v>5.17</v>
      </c>
      <c r="Z141" s="54">
        <v>5.82</v>
      </c>
      <c r="AA141" s="42">
        <v>0.125725338491296</v>
      </c>
    </row>
    <row r="142" spans="1:27" ht="15" customHeight="1" x14ac:dyDescent="0.2">
      <c r="B142" s="48">
        <v>41395</v>
      </c>
      <c r="C142" s="54">
        <v>46.02</v>
      </c>
      <c r="D142" s="41">
        <v>5581</v>
      </c>
      <c r="E142" s="32">
        <v>91.957420624121895</v>
      </c>
      <c r="F142" s="54">
        <v>5.84</v>
      </c>
      <c r="G142" s="42">
        <v>0.52514961380400405</v>
      </c>
      <c r="H142" s="54">
        <v>1.9042192428864999</v>
      </c>
      <c r="I142" s="32">
        <v>120.76910449440101</v>
      </c>
      <c r="J142" s="41">
        <v>55679.938078813699</v>
      </c>
      <c r="K142" s="42">
        <v>0.67669138859216604</v>
      </c>
      <c r="M142" s="54">
        <v>54.8445714278607</v>
      </c>
      <c r="N142" s="32">
        <v>120.76910449440101</v>
      </c>
      <c r="V142" s="53">
        <v>41395</v>
      </c>
      <c r="W142" s="41">
        <v>5581</v>
      </c>
      <c r="Y142" s="54">
        <v>5.2</v>
      </c>
      <c r="Z142" s="54">
        <v>5.84</v>
      </c>
      <c r="AA142" s="42">
        <v>0.123076923076923</v>
      </c>
    </row>
    <row r="143" spans="1:27" ht="15" customHeight="1" x14ac:dyDescent="0.2">
      <c r="B143" s="48">
        <v>41426</v>
      </c>
      <c r="C143" s="54">
        <v>46.040740740740702</v>
      </c>
      <c r="D143" s="41">
        <v>5486</v>
      </c>
      <c r="E143" s="32">
        <v>90.351397372657601</v>
      </c>
      <c r="F143" s="54">
        <v>5.75</v>
      </c>
      <c r="G143" s="42">
        <v>0.53076772068123101</v>
      </c>
      <c r="H143" s="54">
        <v>1.88406333135052</v>
      </c>
      <c r="I143" s="32">
        <v>119.49077932487999</v>
      </c>
      <c r="J143" s="41">
        <v>55705.032454305998</v>
      </c>
      <c r="K143" s="42">
        <v>0.66503236204008798</v>
      </c>
      <c r="M143" s="54">
        <v>54.264048815215901</v>
      </c>
      <c r="N143" s="32">
        <v>119.49077932487999</v>
      </c>
      <c r="V143" s="53">
        <v>41426</v>
      </c>
      <c r="W143" s="41">
        <v>5486</v>
      </c>
      <c r="Y143" s="54">
        <v>5.26</v>
      </c>
      <c r="Z143" s="54">
        <v>5.75</v>
      </c>
      <c r="AA143" s="42">
        <v>9.3155893536121595E-2</v>
      </c>
    </row>
    <row r="144" spans="1:27" ht="15" customHeight="1" x14ac:dyDescent="0.2">
      <c r="B144" s="48">
        <v>41456</v>
      </c>
      <c r="C144" s="54">
        <v>46.079259259259302</v>
      </c>
      <c r="D144" s="41">
        <v>5504</v>
      </c>
      <c r="E144" s="32">
        <v>90.572073216464304</v>
      </c>
      <c r="F144" s="54">
        <v>5.65</v>
      </c>
      <c r="G144" s="42">
        <v>0.52536761360429596</v>
      </c>
      <c r="H144" s="54">
        <v>1.90342909251577</v>
      </c>
      <c r="I144" s="32">
        <v>120.718991697229</v>
      </c>
      <c r="J144" s="41">
        <v>55751.636294505799</v>
      </c>
      <c r="K144" s="42">
        <v>0.65211741259871403</v>
      </c>
      <c r="M144" s="54">
        <v>54.821813828593498</v>
      </c>
      <c r="N144" s="32">
        <v>120.718991697229</v>
      </c>
      <c r="V144" s="53">
        <v>41456</v>
      </c>
      <c r="W144" s="41">
        <v>5504</v>
      </c>
      <c r="Y144" s="54">
        <v>5.26</v>
      </c>
      <c r="Z144" s="54">
        <v>5.65</v>
      </c>
      <c r="AA144" s="42">
        <v>7.4144486692015302E-2</v>
      </c>
    </row>
    <row r="145" spans="1:27" ht="15" customHeight="1" x14ac:dyDescent="0.2">
      <c r="B145" s="48">
        <v>41487</v>
      </c>
      <c r="C145" s="54">
        <v>46.1</v>
      </c>
      <c r="D145" s="41">
        <v>5513</v>
      </c>
      <c r="E145" s="32">
        <v>90.679358656963601</v>
      </c>
      <c r="F145" s="54">
        <v>5.63</v>
      </c>
      <c r="G145" s="42">
        <v>0.52392722039526596</v>
      </c>
      <c r="H145" s="54">
        <v>1.9086620451702601</v>
      </c>
      <c r="I145" s="32">
        <v>121.050875228134</v>
      </c>
      <c r="J145" s="41">
        <v>55776.730669998098</v>
      </c>
      <c r="K145" s="42">
        <v>0.64953944393140195</v>
      </c>
      <c r="M145" s="54">
        <v>54.972531266572503</v>
      </c>
      <c r="N145" s="32">
        <v>121.050875228134</v>
      </c>
      <c r="V145" s="53">
        <v>41487</v>
      </c>
      <c r="W145" s="41">
        <v>5513</v>
      </c>
      <c r="Y145" s="54">
        <v>5.23</v>
      </c>
      <c r="Z145" s="54">
        <v>5.63</v>
      </c>
      <c r="AA145" s="42">
        <v>7.6481835564053496E-2</v>
      </c>
    </row>
    <row r="146" spans="1:27" ht="15" customHeight="1" x14ac:dyDescent="0.2">
      <c r="B146" s="48">
        <v>41518</v>
      </c>
      <c r="C146" s="54">
        <v>45.988434130332898</v>
      </c>
      <c r="D146" s="41">
        <v>5428</v>
      </c>
      <c r="E146" s="32">
        <v>89.497847298440803</v>
      </c>
      <c r="F146" s="54">
        <v>5.63</v>
      </c>
      <c r="G146" s="42">
        <v>0.53084387795320798</v>
      </c>
      <c r="H146" s="54">
        <v>1.8837930350741401</v>
      </c>
      <c r="I146" s="32">
        <v>119.47363663536601</v>
      </c>
      <c r="J146" s="41">
        <v>55641.746299837803</v>
      </c>
      <c r="K146" s="42">
        <v>0.64953944393140295</v>
      </c>
      <c r="M146" s="54">
        <v>54.256263848494399</v>
      </c>
      <c r="N146" s="32">
        <v>119.47363663536601</v>
      </c>
      <c r="V146" s="53">
        <v>41518</v>
      </c>
      <c r="W146" s="41">
        <v>5428</v>
      </c>
      <c r="Y146" s="54">
        <v>5.07</v>
      </c>
      <c r="Z146" s="54">
        <v>5.63</v>
      </c>
      <c r="AA146" s="42">
        <v>0.110453648915187</v>
      </c>
    </row>
    <row r="147" spans="1:27" ht="15" customHeight="1" x14ac:dyDescent="0.2">
      <c r="B147" s="48">
        <v>41548</v>
      </c>
      <c r="C147" s="54">
        <v>45.759090482887999</v>
      </c>
      <c r="D147" s="41">
        <v>5506</v>
      </c>
      <c r="E147" s="32">
        <v>91.238932649177599</v>
      </c>
      <c r="F147" s="54">
        <v>5.67</v>
      </c>
      <c r="G147" s="42">
        <v>0.52234205868892802</v>
      </c>
      <c r="H147" s="54">
        <v>1.9144542993723099</v>
      </c>
      <c r="I147" s="32">
        <v>121.4182306971</v>
      </c>
      <c r="J147" s="41">
        <v>55364.261725989498</v>
      </c>
      <c r="K147" s="42">
        <v>0.654697058640066</v>
      </c>
      <c r="M147" s="54">
        <v>55.139357487082002</v>
      </c>
      <c r="N147" s="32">
        <v>121.4182306971</v>
      </c>
      <c r="V147" s="53">
        <v>41548</v>
      </c>
      <c r="W147" s="41">
        <v>5506</v>
      </c>
      <c r="Y147" s="54">
        <v>5.29</v>
      </c>
      <c r="Z147" s="54">
        <v>5.67</v>
      </c>
      <c r="AA147" s="42">
        <v>7.1833648393194699E-2</v>
      </c>
    </row>
    <row r="148" spans="1:27" ht="15" customHeight="1" x14ac:dyDescent="0.2">
      <c r="B148" s="48">
        <v>41579</v>
      </c>
      <c r="C148" s="54">
        <v>45.57</v>
      </c>
      <c r="D148" s="41">
        <v>5634</v>
      </c>
      <c r="E148" s="32">
        <v>93.747390293283104</v>
      </c>
      <c r="F148" s="54">
        <v>5.75</v>
      </c>
      <c r="G148" s="42">
        <v>0.51154069562708204</v>
      </c>
      <c r="H148" s="54">
        <v>1.954878680325</v>
      </c>
      <c r="I148" s="32">
        <v>123.98201966501099</v>
      </c>
      <c r="J148" s="41">
        <v>55135.479753401603</v>
      </c>
      <c r="K148" s="42">
        <v>0.66503236204008798</v>
      </c>
      <c r="M148" s="54">
        <v>56.303644560048497</v>
      </c>
      <c r="N148" s="32">
        <v>123.98201966501099</v>
      </c>
      <c r="V148" s="53">
        <v>41579</v>
      </c>
      <c r="W148" s="41">
        <v>5634</v>
      </c>
      <c r="Y148" s="54">
        <v>5.22</v>
      </c>
      <c r="Z148" s="54">
        <v>5.75</v>
      </c>
      <c r="AA148" s="42">
        <v>0.101532567049808</v>
      </c>
    </row>
    <row r="149" spans="1:27" ht="15" customHeight="1" x14ac:dyDescent="0.2">
      <c r="B149" s="48">
        <v>41609</v>
      </c>
      <c r="C149" s="54">
        <v>45.450909517112102</v>
      </c>
      <c r="D149" s="41">
        <v>5556</v>
      </c>
      <c r="E149" s="32">
        <v>92.691739308623994</v>
      </c>
      <c r="F149" s="54">
        <v>5.77</v>
      </c>
      <c r="G149" s="42">
        <v>0.51817070137260601</v>
      </c>
      <c r="H149" s="54">
        <v>1.9298659637664899</v>
      </c>
      <c r="I149" s="32">
        <v>122.395666942745</v>
      </c>
      <c r="J149" s="41">
        <v>54991.391298100003</v>
      </c>
      <c r="K149" s="42">
        <v>0.66762035405792797</v>
      </c>
      <c r="M149" s="54">
        <v>55.583238165132201</v>
      </c>
      <c r="N149" s="32">
        <v>122.395666942745</v>
      </c>
      <c r="V149" s="53">
        <v>41609</v>
      </c>
      <c r="W149" s="41">
        <v>5556</v>
      </c>
      <c r="Y149" s="54">
        <v>5.32</v>
      </c>
      <c r="Z149" s="54">
        <v>5.77</v>
      </c>
      <c r="AA149" s="42">
        <v>8.4586466165413404E-2</v>
      </c>
    </row>
    <row r="150" spans="1:27" ht="15" customHeight="1" x14ac:dyDescent="0.2">
      <c r="A150" t="s">
        <v>19</v>
      </c>
      <c r="B150" s="48">
        <v>41640</v>
      </c>
      <c r="C150" s="54">
        <v>45.351565869667098</v>
      </c>
      <c r="D150" s="41">
        <v>5553</v>
      </c>
      <c r="E150" s="32">
        <v>92.844623524181301</v>
      </c>
      <c r="F150" s="54">
        <v>4.8</v>
      </c>
      <c r="G150" s="42">
        <v>0.47898976488810902</v>
      </c>
      <c r="H150" s="54">
        <v>2.0877272820925499</v>
      </c>
      <c r="I150" s="32">
        <v>132.40752357100001</v>
      </c>
      <c r="J150" s="41">
        <v>54871.194684926297</v>
      </c>
      <c r="K150" s="42">
        <v>0.54406754810559799</v>
      </c>
      <c r="M150" s="54">
        <v>60.129897579993496</v>
      </c>
      <c r="N150" s="32">
        <v>132.40752357100001</v>
      </c>
      <c r="U150" s="52" t="s">
        <v>19</v>
      </c>
      <c r="V150" s="53">
        <v>41640</v>
      </c>
      <c r="W150" s="41">
        <v>5553</v>
      </c>
      <c r="Y150" s="54">
        <v>4.5</v>
      </c>
      <c r="Z150" s="54">
        <v>4.8</v>
      </c>
      <c r="AA150" s="42">
        <v>6.6666666666666693E-2</v>
      </c>
    </row>
    <row r="151" spans="1:27" ht="15" customHeight="1" x14ac:dyDescent="0.2">
      <c r="B151" s="48">
        <v>41671</v>
      </c>
      <c r="C151" s="54">
        <v>45.31</v>
      </c>
      <c r="D151" s="41">
        <v>5427</v>
      </c>
      <c r="E151" s="32">
        <v>90.821178319533203</v>
      </c>
      <c r="F151" s="54">
        <v>5.63</v>
      </c>
      <c r="G151" s="42">
        <v>0.52310909423810403</v>
      </c>
      <c r="H151" s="54">
        <v>1.91164713252878</v>
      </c>
      <c r="I151" s="32">
        <v>121.240194986598</v>
      </c>
      <c r="J151" s="41">
        <v>54820.903832052398</v>
      </c>
      <c r="K151" s="42">
        <v>0.64953944393140195</v>
      </c>
      <c r="M151" s="54">
        <v>55.058506575069302</v>
      </c>
      <c r="N151" s="32">
        <v>121.240194986598</v>
      </c>
      <c r="V151" s="53">
        <v>41671</v>
      </c>
      <c r="W151" s="41">
        <v>5427</v>
      </c>
      <c r="Y151" s="54">
        <v>5.3</v>
      </c>
      <c r="Z151" s="54">
        <v>5.63</v>
      </c>
      <c r="AA151" s="42">
        <v>6.2264150943396303E-2</v>
      </c>
    </row>
    <row r="152" spans="1:27" ht="15" customHeight="1" x14ac:dyDescent="0.2">
      <c r="B152" s="48">
        <v>41699</v>
      </c>
      <c r="C152" s="54">
        <v>45.405925925925899</v>
      </c>
      <c r="D152" s="41">
        <v>5502</v>
      </c>
      <c r="E152" s="32">
        <v>91.881784746122406</v>
      </c>
      <c r="F152" s="54">
        <v>5.12</v>
      </c>
      <c r="G152" s="42">
        <v>0.49664450561409401</v>
      </c>
      <c r="H152" s="54">
        <v>2.01351266085892</v>
      </c>
      <c r="I152" s="32">
        <v>127.70069510035199</v>
      </c>
      <c r="J152" s="41">
        <v>54936.965318704002</v>
      </c>
      <c r="K152" s="42">
        <v>0.58437638321623397</v>
      </c>
      <c r="M152" s="54">
        <v>57.992397336550397</v>
      </c>
      <c r="N152" s="32">
        <v>127.700695100351</v>
      </c>
      <c r="V152" s="53">
        <v>41699</v>
      </c>
      <c r="W152" s="41">
        <v>5502</v>
      </c>
      <c r="Y152" s="54">
        <v>4.76</v>
      </c>
      <c r="Z152" s="54">
        <v>5.12</v>
      </c>
      <c r="AA152" s="42">
        <v>7.5630252100840498E-2</v>
      </c>
    </row>
    <row r="153" spans="1:27" ht="15" customHeight="1" x14ac:dyDescent="0.2">
      <c r="B153" s="48">
        <v>41730</v>
      </c>
      <c r="C153" s="54">
        <v>45.584074074074103</v>
      </c>
      <c r="D153" s="41">
        <v>5497</v>
      </c>
      <c r="E153" s="32">
        <v>91.439527260915497</v>
      </c>
      <c r="F153" s="54">
        <v>5.7</v>
      </c>
      <c r="G153" s="42">
        <v>0.52241596907311205</v>
      </c>
      <c r="H153" s="54">
        <v>1.9141834461420399</v>
      </c>
      <c r="I153" s="32">
        <v>121.401052684541</v>
      </c>
      <c r="J153" s="41">
        <v>55152.508079628496</v>
      </c>
      <c r="K153" s="42">
        <v>0.65856966681910201</v>
      </c>
      <c r="M153" s="54">
        <v>55.131556479194103</v>
      </c>
      <c r="N153" s="32">
        <v>121.401052684541</v>
      </c>
      <c r="V153" s="53">
        <v>41730</v>
      </c>
      <c r="W153" s="41">
        <v>5497</v>
      </c>
      <c r="Y153" s="54">
        <v>5.34</v>
      </c>
      <c r="Z153" s="54">
        <v>5.7</v>
      </c>
      <c r="AA153" s="42">
        <v>6.7415730337078802E-2</v>
      </c>
    </row>
    <row r="154" spans="1:27" ht="15" customHeight="1" x14ac:dyDescent="0.2">
      <c r="B154" s="48">
        <v>41760</v>
      </c>
      <c r="C154" s="54">
        <v>45.68</v>
      </c>
      <c r="D154" s="41">
        <v>5497</v>
      </c>
      <c r="E154" s="32">
        <v>91.247508405426601</v>
      </c>
      <c r="F154" s="54">
        <v>5.63</v>
      </c>
      <c r="G154" s="42">
        <v>0.52066500399415705</v>
      </c>
      <c r="H154" s="54">
        <v>1.92062072989108</v>
      </c>
      <c r="I154" s="32">
        <v>121.80931711976901</v>
      </c>
      <c r="J154" s="41">
        <v>55268.569566280101</v>
      </c>
      <c r="K154" s="42">
        <v>0.64953944393140195</v>
      </c>
      <c r="M154" s="54">
        <v>55.316960586255099</v>
      </c>
      <c r="N154" s="32">
        <v>121.80931711976901</v>
      </c>
      <c r="V154" s="53">
        <v>41760</v>
      </c>
      <c r="W154" s="41">
        <v>5497</v>
      </c>
      <c r="Y154" s="54">
        <v>5.24</v>
      </c>
      <c r="Z154" s="54">
        <v>5.63</v>
      </c>
      <c r="AA154" s="42">
        <v>7.4427480916030603E-2</v>
      </c>
    </row>
    <row r="155" spans="1:27" ht="15" customHeight="1" x14ac:dyDescent="0.2">
      <c r="B155" s="48">
        <v>41791</v>
      </c>
      <c r="C155" s="54">
        <v>45.605550867322997</v>
      </c>
      <c r="D155" s="41">
        <v>5558</v>
      </c>
      <c r="E155" s="32">
        <v>92.410689212515905</v>
      </c>
      <c r="F155" s="54">
        <v>5.83</v>
      </c>
      <c r="G155" s="42">
        <v>0.52216952041308096</v>
      </c>
      <c r="H155" s="54">
        <v>1.91508688444495</v>
      </c>
      <c r="I155" s="32">
        <v>121.458350411794</v>
      </c>
      <c r="J155" s="41">
        <v>55178.493010489699</v>
      </c>
      <c r="K155" s="42">
        <v>0.67539428520595501</v>
      </c>
      <c r="M155" s="54">
        <v>55.157576952792297</v>
      </c>
      <c r="N155" s="32">
        <v>121.458350411794</v>
      </c>
      <c r="V155" s="53">
        <v>41791</v>
      </c>
      <c r="W155" s="41">
        <v>5558</v>
      </c>
      <c r="Y155" s="54">
        <v>5.35</v>
      </c>
      <c r="Z155" s="54">
        <v>5.83</v>
      </c>
      <c r="AA155" s="42">
        <v>8.9719626168224501E-2</v>
      </c>
    </row>
    <row r="156" spans="1:27" ht="15" customHeight="1" x14ac:dyDescent="0.2">
      <c r="B156" s="48">
        <v>41821</v>
      </c>
      <c r="C156" s="54">
        <v>45.442212845757197</v>
      </c>
      <c r="D156" s="41">
        <v>5530</v>
      </c>
      <c r="E156" s="32">
        <v>92.275632880773102</v>
      </c>
      <c r="F156" s="54">
        <v>5.63</v>
      </c>
      <c r="G156" s="42">
        <v>0.51486381447802099</v>
      </c>
      <c r="H156" s="54">
        <v>1.94226118029642</v>
      </c>
      <c r="I156" s="32">
        <v>123.181794488682</v>
      </c>
      <c r="J156" s="41">
        <v>54980.869131161002</v>
      </c>
      <c r="K156" s="42">
        <v>0.64953944393140195</v>
      </c>
      <c r="M156" s="54">
        <v>55.940240301771503</v>
      </c>
      <c r="N156" s="32">
        <v>123.18179448868101</v>
      </c>
      <c r="V156" s="53">
        <v>41821</v>
      </c>
      <c r="W156" s="41">
        <v>5530</v>
      </c>
      <c r="Y156" s="54">
        <v>5.24</v>
      </c>
      <c r="Z156" s="54">
        <v>5.63</v>
      </c>
      <c r="AA156" s="42">
        <v>7.4427480916030603E-2</v>
      </c>
    </row>
    <row r="157" spans="1:27" ht="15" customHeight="1" x14ac:dyDescent="0.2">
      <c r="B157" s="48">
        <v>41852</v>
      </c>
      <c r="C157" s="54">
        <v>45.28</v>
      </c>
      <c r="D157" s="41">
        <v>5516</v>
      </c>
      <c r="E157" s="32">
        <v>92.371758634820495</v>
      </c>
      <c r="F157" s="54">
        <v>5.47</v>
      </c>
      <c r="G157" s="42">
        <v>0.50791645115654804</v>
      </c>
      <c r="H157" s="54">
        <v>1.9688277426788501</v>
      </c>
      <c r="I157" s="32">
        <v>124.86669498551601</v>
      </c>
      <c r="J157" s="41">
        <v>54784.606610358198</v>
      </c>
      <c r="K157" s="42">
        <v>0.62897640638175101</v>
      </c>
      <c r="M157" s="54">
        <v>56.705399951123098</v>
      </c>
      <c r="N157" s="32">
        <v>124.866694985515</v>
      </c>
      <c r="V157" s="53">
        <v>41852</v>
      </c>
      <c r="W157" s="41">
        <v>5516</v>
      </c>
      <c r="Y157" s="54">
        <v>5.22</v>
      </c>
      <c r="Z157" s="54">
        <v>5.47</v>
      </c>
      <c r="AA157" s="42">
        <v>4.7892720306513398E-2</v>
      </c>
    </row>
    <row r="158" spans="1:27" ht="15" customHeight="1" x14ac:dyDescent="0.2">
      <c r="B158" s="48">
        <v>41883</v>
      </c>
      <c r="C158" s="54">
        <v>45.148893455349203</v>
      </c>
      <c r="D158" s="41">
        <v>5442</v>
      </c>
      <c r="E158" s="32">
        <v>91.397180713460102</v>
      </c>
      <c r="F158" s="54">
        <v>5.56</v>
      </c>
      <c r="G158" s="42">
        <v>0.51697319121664997</v>
      </c>
      <c r="H158" s="54">
        <v>1.93433628085547</v>
      </c>
      <c r="I158" s="32">
        <v>122.67918271628901</v>
      </c>
      <c r="J158" s="41">
        <v>54625.979833133402</v>
      </c>
      <c r="K158" s="42">
        <v>0.64052980220553801</v>
      </c>
      <c r="M158" s="54">
        <v>55.711990474409703</v>
      </c>
      <c r="N158" s="32">
        <v>122.67918271628901</v>
      </c>
      <c r="V158" s="53">
        <v>41883</v>
      </c>
      <c r="W158" s="41">
        <v>5442</v>
      </c>
      <c r="Y158" s="54">
        <v>5.27</v>
      </c>
      <c r="Z158" s="54">
        <v>5.56</v>
      </c>
      <c r="AA158" s="42">
        <v>5.50284629981024E-2</v>
      </c>
    </row>
    <row r="159" spans="1:27" ht="15" customHeight="1" x14ac:dyDescent="0.2">
      <c r="B159" s="48">
        <v>41913</v>
      </c>
      <c r="C159" s="54">
        <v>45.018883957111797</v>
      </c>
      <c r="D159" s="41">
        <v>5532</v>
      </c>
      <c r="E159" s="32">
        <v>93.177020672191702</v>
      </c>
      <c r="F159" s="54">
        <v>5.54</v>
      </c>
      <c r="G159" s="42">
        <v>0.50630359904345301</v>
      </c>
      <c r="H159" s="54">
        <v>1.97509952899659</v>
      </c>
      <c r="I159" s="32">
        <v>125.264463267715</v>
      </c>
      <c r="J159" s="41">
        <v>54468.680380471204</v>
      </c>
      <c r="K159" s="42">
        <v>0.63795941538617496</v>
      </c>
      <c r="M159" s="54">
        <v>56.886037466455598</v>
      </c>
      <c r="N159" s="32">
        <v>125.26446326771401</v>
      </c>
      <c r="V159" s="53">
        <v>41913</v>
      </c>
      <c r="W159" s="41">
        <v>5532</v>
      </c>
      <c r="Y159" s="54">
        <v>5.27</v>
      </c>
      <c r="Z159" s="54">
        <v>5.54</v>
      </c>
      <c r="AA159" s="42">
        <v>5.1233396584440302E-2</v>
      </c>
    </row>
    <row r="160" spans="1:27" ht="15" customHeight="1" x14ac:dyDescent="0.2">
      <c r="B160" s="48">
        <v>41944</v>
      </c>
      <c r="C160" s="54">
        <v>44.89</v>
      </c>
      <c r="D160" s="41">
        <v>5632</v>
      </c>
      <c r="E160" s="32">
        <v>95.133705600337294</v>
      </c>
      <c r="F160" s="54">
        <v>5.6</v>
      </c>
      <c r="G160" s="42">
        <v>0.49822615790252101</v>
      </c>
      <c r="H160" s="54">
        <v>2.0071206301369098</v>
      </c>
      <c r="I160" s="32">
        <v>127.295300695751</v>
      </c>
      <c r="J160" s="41">
        <v>54312.7427283344</v>
      </c>
      <c r="K160" s="42">
        <v>0.64567564196157801</v>
      </c>
      <c r="M160" s="54">
        <v>57.808296589321699</v>
      </c>
      <c r="N160" s="32">
        <v>127.295300695751</v>
      </c>
      <c r="V160" s="53">
        <v>41944</v>
      </c>
      <c r="W160" s="41">
        <v>5632</v>
      </c>
      <c r="Y160" s="54">
        <v>5.26</v>
      </c>
      <c r="Z160" s="54">
        <v>5.6</v>
      </c>
      <c r="AA160" s="42">
        <v>6.4638783269962002E-2</v>
      </c>
    </row>
    <row r="161" spans="1:27" ht="15" customHeight="1" x14ac:dyDescent="0.2">
      <c r="B161" s="48">
        <v>41974</v>
      </c>
      <c r="C161" s="54">
        <v>44.773070532161398</v>
      </c>
      <c r="D161" s="41">
        <v>5716</v>
      </c>
      <c r="E161" s="32">
        <v>96.804760228538797</v>
      </c>
      <c r="F161" s="54">
        <v>5.59</v>
      </c>
      <c r="G161" s="42">
        <v>0.48924278300183899</v>
      </c>
      <c r="H161" s="54">
        <v>2.04397496446308</v>
      </c>
      <c r="I161" s="32">
        <v>129.63267070707499</v>
      </c>
      <c r="J161" s="41">
        <v>54171.268901110598</v>
      </c>
      <c r="K161" s="42">
        <v>0.64438854960682501</v>
      </c>
      <c r="M161" s="54">
        <v>58.869760587718098</v>
      </c>
      <c r="N161" s="32">
        <v>129.63267070707499</v>
      </c>
      <c r="V161" s="53">
        <v>41974</v>
      </c>
      <c r="W161" s="41">
        <v>5716</v>
      </c>
      <c r="Y161" s="54">
        <v>5.22</v>
      </c>
      <c r="Z161" s="54">
        <v>5.59</v>
      </c>
      <c r="AA161" s="42">
        <v>7.0881226053639806E-2</v>
      </c>
    </row>
    <row r="162" spans="1:27" ht="15" customHeight="1" x14ac:dyDescent="0.2">
      <c r="A162" t="s">
        <v>20</v>
      </c>
      <c r="B162" s="48">
        <v>42005</v>
      </c>
      <c r="C162" s="54">
        <v>44.6572377454196</v>
      </c>
      <c r="D162" s="41">
        <v>5554</v>
      </c>
      <c r="E162" s="32">
        <v>94.305145988708105</v>
      </c>
      <c r="F162" s="54">
        <v>5.73</v>
      </c>
      <c r="G162" s="42">
        <v>0.50772536678691005</v>
      </c>
      <c r="H162" s="54">
        <v>1.96956871847551</v>
      </c>
      <c r="I162" s="32">
        <v>124.91368904029601</v>
      </c>
      <c r="J162" s="41">
        <v>54031.121956449897</v>
      </c>
      <c r="K162" s="42">
        <v>0.66244603375961097</v>
      </c>
      <c r="M162" s="54">
        <v>56.726741243706797</v>
      </c>
      <c r="N162" s="32">
        <v>124.91368904029601</v>
      </c>
      <c r="U162" s="52" t="s">
        <v>20</v>
      </c>
      <c r="V162" s="53">
        <v>42005</v>
      </c>
      <c r="W162" s="41">
        <v>5554</v>
      </c>
      <c r="Y162" s="54">
        <v>5.34</v>
      </c>
      <c r="Z162" s="54">
        <v>5.73</v>
      </c>
      <c r="AA162" s="42">
        <v>7.3033707865168607E-2</v>
      </c>
    </row>
    <row r="163" spans="1:27" ht="15" customHeight="1" x14ac:dyDescent="0.2">
      <c r="B163" s="48">
        <v>42036</v>
      </c>
      <c r="C163" s="54">
        <v>44.51</v>
      </c>
      <c r="D163" s="41">
        <v>5502</v>
      </c>
      <c r="E163" s="32">
        <v>93.731240443143093</v>
      </c>
      <c r="F163" s="54">
        <v>5.47</v>
      </c>
      <c r="G163" s="42">
        <v>0.50054960983202701</v>
      </c>
      <c r="H163" s="54">
        <v>1.99780397458621</v>
      </c>
      <c r="I163" s="32">
        <v>126.704421178099</v>
      </c>
      <c r="J163" s="41">
        <v>53852.977920208599</v>
      </c>
      <c r="K163" s="42">
        <v>0.62897640638175101</v>
      </c>
      <c r="M163" s="54">
        <v>57.539961951528198</v>
      </c>
      <c r="N163" s="32">
        <v>126.704421178099</v>
      </c>
      <c r="V163" s="53">
        <v>42036</v>
      </c>
      <c r="W163" s="41">
        <v>5502</v>
      </c>
      <c r="Y163" s="54">
        <v>5.13</v>
      </c>
      <c r="Z163" s="54">
        <v>5.47</v>
      </c>
      <c r="AA163" s="42">
        <v>6.6276803118908295E-2</v>
      </c>
    </row>
    <row r="164" spans="1:27" ht="15" customHeight="1" x14ac:dyDescent="0.2">
      <c r="B164" s="48">
        <v>42064</v>
      </c>
      <c r="C164" s="54">
        <v>44.2175818794001</v>
      </c>
      <c r="D164" s="41">
        <v>5613</v>
      </c>
      <c r="E164" s="32">
        <v>96.254585087503301</v>
      </c>
      <c r="F164" s="54">
        <v>5.47</v>
      </c>
      <c r="G164" s="42">
        <v>0.48742754218134898</v>
      </c>
      <c r="H164" s="54">
        <v>2.0515869815742702</v>
      </c>
      <c r="I164" s="32">
        <v>130.11543890372499</v>
      </c>
      <c r="J164" s="41">
        <v>53499.179075181899</v>
      </c>
      <c r="K164" s="42">
        <v>0.62897640638175101</v>
      </c>
      <c r="M164" s="54">
        <v>59.0889989016489</v>
      </c>
      <c r="N164" s="32">
        <v>130.11543890372499</v>
      </c>
      <c r="V164" s="53">
        <v>42064</v>
      </c>
      <c r="W164" s="41">
        <v>5613</v>
      </c>
      <c r="Y164" s="54">
        <v>5.09</v>
      </c>
      <c r="Z164" s="54">
        <v>5.47</v>
      </c>
      <c r="AA164" s="42">
        <v>7.4656188605108004E-2</v>
      </c>
    </row>
    <row r="165" spans="1:27" ht="15" customHeight="1" x14ac:dyDescent="0.2">
      <c r="B165" s="48">
        <v>42095</v>
      </c>
      <c r="C165" s="54">
        <v>43.856568717477799</v>
      </c>
      <c r="D165" s="41">
        <v>5595</v>
      </c>
      <c r="E165" s="32">
        <v>96.735707786727204</v>
      </c>
      <c r="F165" s="54">
        <v>5.44</v>
      </c>
      <c r="G165" s="42">
        <v>0.483858942441099</v>
      </c>
      <c r="H165" s="54">
        <v>2.0667180293391598</v>
      </c>
      <c r="I165" s="32">
        <v>131.07507792399801</v>
      </c>
      <c r="J165" s="41">
        <v>53062.386582755396</v>
      </c>
      <c r="K165" s="42">
        <v>0.62513292040342305</v>
      </c>
      <c r="M165" s="54">
        <v>59.5247973702444</v>
      </c>
      <c r="N165" s="32">
        <v>131.07507792399801</v>
      </c>
      <c r="V165" s="53">
        <v>42095</v>
      </c>
      <c r="W165" s="41">
        <v>5595</v>
      </c>
      <c r="Y165" s="54">
        <v>5.08</v>
      </c>
      <c r="Z165" s="54">
        <v>5.44</v>
      </c>
      <c r="AA165" s="42">
        <v>7.0866141732283602E-2</v>
      </c>
    </row>
    <row r="166" spans="1:27" ht="15" customHeight="1" x14ac:dyDescent="0.2">
      <c r="B166" s="48">
        <v>42125</v>
      </c>
      <c r="C166" s="54">
        <v>43.68</v>
      </c>
      <c r="D166" s="41">
        <v>5586</v>
      </c>
      <c r="E166" s="32">
        <v>96.970508820661706</v>
      </c>
      <c r="F166" s="54">
        <v>5.44</v>
      </c>
      <c r="G166" s="42">
        <v>0.482687343144103</v>
      </c>
      <c r="H166" s="54">
        <v>2.0717344554474</v>
      </c>
      <c r="I166" s="32">
        <v>131.39322894107099</v>
      </c>
      <c r="J166" s="41">
        <v>52848.754786670601</v>
      </c>
      <c r="K166" s="42">
        <v>0.62513292040342305</v>
      </c>
      <c r="M166" s="54">
        <v>59.669278496056698</v>
      </c>
      <c r="N166" s="32">
        <v>131.39322894106999</v>
      </c>
      <c r="V166" s="53">
        <v>42125</v>
      </c>
      <c r="W166" s="41">
        <v>5586</v>
      </c>
      <c r="Y166" s="54">
        <v>5.07</v>
      </c>
      <c r="Z166" s="54">
        <v>5.44</v>
      </c>
      <c r="AA166" s="42">
        <v>7.2978303747534501E-2</v>
      </c>
    </row>
    <row r="167" spans="1:27" ht="15" customHeight="1" x14ac:dyDescent="0.2">
      <c r="B167" s="48">
        <v>42156</v>
      </c>
      <c r="C167" s="54">
        <v>43.742727272727301</v>
      </c>
      <c r="D167" s="41">
        <v>5643</v>
      </c>
      <c r="E167" s="32">
        <v>97.819528711202693</v>
      </c>
      <c r="F167" s="54">
        <v>5.46</v>
      </c>
      <c r="G167" s="42">
        <v>0.479252196994989</v>
      </c>
      <c r="H167" s="54">
        <v>2.0865840704960901</v>
      </c>
      <c r="I167" s="32">
        <v>132.33501897823001</v>
      </c>
      <c r="J167" s="41">
        <v>52924.648977485696</v>
      </c>
      <c r="K167" s="42">
        <v>0.62769481848474995</v>
      </c>
      <c r="M167" s="54">
        <v>60.096971250584097</v>
      </c>
      <c r="N167" s="32">
        <v>132.33501897823001</v>
      </c>
      <c r="V167" s="53">
        <v>42156</v>
      </c>
      <c r="W167" s="41">
        <v>5643</v>
      </c>
      <c r="Y167" s="54">
        <v>5.07</v>
      </c>
      <c r="Z167" s="54">
        <v>5.46</v>
      </c>
      <c r="AA167" s="42">
        <v>7.69230769230769E-2</v>
      </c>
    </row>
    <row r="168" spans="1:27" ht="15" customHeight="1" x14ac:dyDescent="0.2">
      <c r="B168" s="48">
        <v>42186</v>
      </c>
      <c r="C168" s="54">
        <v>43.865454545454597</v>
      </c>
      <c r="D168" s="41">
        <v>5552</v>
      </c>
      <c r="E168" s="32">
        <v>95.972806788222599</v>
      </c>
      <c r="F168" s="54">
        <v>5.6</v>
      </c>
      <c r="G168" s="42">
        <v>0.49387010982054602</v>
      </c>
      <c r="H168" s="54">
        <v>2.0248238962332898</v>
      </c>
      <c r="I168" s="32">
        <v>128.41807455757001</v>
      </c>
      <c r="J168" s="41">
        <v>53073.137611689002</v>
      </c>
      <c r="K168" s="42">
        <v>0.64567564196157701</v>
      </c>
      <c r="M168" s="54">
        <v>58.318179075572203</v>
      </c>
      <c r="N168" s="32">
        <v>128.41807455757001</v>
      </c>
      <c r="V168" s="53">
        <v>42186</v>
      </c>
      <c r="W168" s="41">
        <v>5552</v>
      </c>
      <c r="Y168" s="54">
        <v>5.24</v>
      </c>
      <c r="Z168" s="54">
        <v>5.6</v>
      </c>
      <c r="AA168" s="42">
        <v>6.8702290076335701E-2</v>
      </c>
    </row>
    <row r="169" spans="1:27" ht="15" customHeight="1" x14ac:dyDescent="0.2">
      <c r="B169" s="48">
        <v>42217</v>
      </c>
      <c r="C169" s="54">
        <v>43.95</v>
      </c>
      <c r="D169" s="41">
        <v>5575</v>
      </c>
      <c r="E169" s="32">
        <v>96.185003488618506</v>
      </c>
      <c r="F169" s="54">
        <v>5.37</v>
      </c>
      <c r="G169" s="42">
        <v>0.48394832124617398</v>
      </c>
      <c r="H169" s="54">
        <v>2.0663363340634899</v>
      </c>
      <c r="I169" s="32">
        <v>131.050870104019</v>
      </c>
      <c r="J169" s="41">
        <v>53175.429781917897</v>
      </c>
      <c r="K169" s="42">
        <v>0.61617972859050196</v>
      </c>
      <c r="M169" s="54">
        <v>59.513803933491403</v>
      </c>
      <c r="N169" s="32">
        <v>131.050870104018</v>
      </c>
      <c r="V169" s="53">
        <v>42217</v>
      </c>
      <c r="W169" s="41">
        <v>5575</v>
      </c>
      <c r="Y169" s="54">
        <v>5.04</v>
      </c>
      <c r="Z169" s="54">
        <v>5.37</v>
      </c>
      <c r="AA169" s="42">
        <v>6.5476190476190493E-2</v>
      </c>
    </row>
    <row r="170" spans="1:27" ht="15" customHeight="1" x14ac:dyDescent="0.2">
      <c r="B170" s="48">
        <v>42248</v>
      </c>
      <c r="C170" s="54">
        <v>43.972058682058702</v>
      </c>
      <c r="D170" s="41">
        <v>5545</v>
      </c>
      <c r="E170" s="32">
        <v>95.619424251651495</v>
      </c>
      <c r="F170" s="54">
        <v>5.37</v>
      </c>
      <c r="G170" s="42">
        <v>0.48681082668797199</v>
      </c>
      <c r="H170" s="54">
        <v>2.0541860311602398</v>
      </c>
      <c r="I170" s="32">
        <v>130.28027543303099</v>
      </c>
      <c r="J170" s="41">
        <v>53202.118744350097</v>
      </c>
      <c r="K170" s="42">
        <v>0.61617972859050296</v>
      </c>
      <c r="M170" s="54">
        <v>59.163855702510801</v>
      </c>
      <c r="N170" s="32">
        <v>130.28027543303</v>
      </c>
      <c r="V170" s="53">
        <v>42248</v>
      </c>
      <c r="W170" s="41">
        <v>5545</v>
      </c>
      <c r="Y170" s="54">
        <v>5.04</v>
      </c>
      <c r="Z170" s="54">
        <v>5.37</v>
      </c>
      <c r="AA170" s="42">
        <v>6.5476190476190493E-2</v>
      </c>
    </row>
    <row r="171" spans="1:27" ht="15" customHeight="1" x14ac:dyDescent="0.2">
      <c r="B171" s="48">
        <v>42278</v>
      </c>
      <c r="C171" s="54">
        <v>43.985632515632503</v>
      </c>
      <c r="D171" s="41">
        <v>5630</v>
      </c>
      <c r="E171" s="32">
        <v>97.055226194966096</v>
      </c>
      <c r="F171" s="54">
        <v>5.23</v>
      </c>
      <c r="G171" s="42">
        <v>0.47431404882329897</v>
      </c>
      <c r="H171" s="54">
        <v>2.1083077814811699</v>
      </c>
      <c r="I171" s="32">
        <v>133.71277688702301</v>
      </c>
      <c r="J171" s="41">
        <v>53218.541825899003</v>
      </c>
      <c r="K171" s="42">
        <v>0.59833649859080595</v>
      </c>
      <c r="M171" s="54">
        <v>60.722649004471897</v>
      </c>
      <c r="N171" s="32">
        <v>133.71277688702301</v>
      </c>
      <c r="V171" s="53">
        <v>42278</v>
      </c>
      <c r="W171" s="41">
        <v>5630</v>
      </c>
      <c r="Y171" s="54">
        <v>4.91</v>
      </c>
      <c r="Z171" s="54">
        <v>5.23</v>
      </c>
      <c r="AA171" s="42">
        <v>6.5173116089613195E-2</v>
      </c>
    </row>
    <row r="172" spans="1:27" ht="15" customHeight="1" x14ac:dyDescent="0.2">
      <c r="B172" s="48">
        <v>42309</v>
      </c>
      <c r="C172" s="54">
        <v>44.01</v>
      </c>
      <c r="D172" s="41">
        <v>5689</v>
      </c>
      <c r="E172" s="32">
        <v>98.018022846477905</v>
      </c>
      <c r="F172" s="54">
        <v>5.41</v>
      </c>
      <c r="G172" s="42">
        <v>0.47640064438764801</v>
      </c>
      <c r="H172" s="54">
        <v>2.0990735671345901</v>
      </c>
      <c r="I172" s="32">
        <v>133.127125942936</v>
      </c>
      <c r="J172" s="41">
        <v>53248.024225306202</v>
      </c>
      <c r="K172" s="42">
        <v>0.62129327263468603</v>
      </c>
      <c r="M172" s="54">
        <v>60.4566888057171</v>
      </c>
      <c r="N172" s="32">
        <v>133.127125942936</v>
      </c>
      <c r="V172" s="53">
        <v>42309</v>
      </c>
      <c r="W172" s="41">
        <v>5689</v>
      </c>
      <c r="Y172" s="54">
        <v>5.12</v>
      </c>
      <c r="Z172" s="54">
        <v>5.41</v>
      </c>
      <c r="AA172" s="42">
        <v>5.6640625E-2</v>
      </c>
    </row>
    <row r="173" spans="1:27" ht="15" customHeight="1" x14ac:dyDescent="0.2">
      <c r="B173" s="48">
        <v>42339</v>
      </c>
      <c r="C173" s="54">
        <v>44.173862433862404</v>
      </c>
      <c r="D173" s="41">
        <v>5648</v>
      </c>
      <c r="E173" s="32">
        <v>96.950641364842198</v>
      </c>
      <c r="F173" s="54">
        <v>5.77</v>
      </c>
      <c r="G173" s="42">
        <v>0.495408208680648</v>
      </c>
      <c r="H173" s="54">
        <v>2.0185374050687699</v>
      </c>
      <c r="I173" s="32">
        <v>128.019373666805</v>
      </c>
      <c r="J173" s="41">
        <v>53446.282594947799</v>
      </c>
      <c r="K173" s="42">
        <v>0.66762035405792797</v>
      </c>
      <c r="M173" s="54">
        <v>58.137118037043599</v>
      </c>
      <c r="N173" s="32">
        <v>128.019373666805</v>
      </c>
      <c r="V173" s="53">
        <v>42339</v>
      </c>
      <c r="W173" s="41">
        <v>5648</v>
      </c>
      <c r="Y173" s="54">
        <v>5.64</v>
      </c>
      <c r="Z173" s="54">
        <v>5.77</v>
      </c>
      <c r="AA173" s="42">
        <v>2.3049645390070799E-2</v>
      </c>
    </row>
    <row r="174" spans="1:27" ht="15" customHeight="1" x14ac:dyDescent="0.2">
      <c r="A174" t="s">
        <v>21</v>
      </c>
      <c r="B174" s="48">
        <v>42370</v>
      </c>
      <c r="C174" s="54">
        <v>44.440264550264601</v>
      </c>
      <c r="D174" s="41">
        <v>5646</v>
      </c>
      <c r="E174" s="32">
        <v>96.335334782205294</v>
      </c>
      <c r="F174" s="54">
        <v>5.84</v>
      </c>
      <c r="G174" s="42">
        <v>0.50128443562631597</v>
      </c>
      <c r="H174" s="54">
        <v>1.99487542187616</v>
      </c>
      <c r="I174" s="32">
        <v>126.51868695155</v>
      </c>
      <c r="J174" s="41">
        <v>53768.6044842423</v>
      </c>
      <c r="K174" s="42">
        <v>0.67669138859216504</v>
      </c>
      <c r="M174" s="54">
        <v>57.455614931673999</v>
      </c>
      <c r="N174" s="32">
        <v>126.51868695155</v>
      </c>
      <c r="U174" s="52" t="s">
        <v>21</v>
      </c>
      <c r="V174" s="53">
        <v>42370</v>
      </c>
      <c r="W174" s="41">
        <v>5646</v>
      </c>
      <c r="Y174" s="54">
        <v>5.67</v>
      </c>
      <c r="Z174" s="54">
        <v>5.84</v>
      </c>
      <c r="AA174" s="42">
        <v>2.9982363315696599E-2</v>
      </c>
    </row>
    <row r="175" spans="1:27" ht="15" customHeight="1" x14ac:dyDescent="0.2">
      <c r="B175" s="48">
        <v>42401</v>
      </c>
      <c r="C175" s="54">
        <v>44.58</v>
      </c>
      <c r="D175" s="41">
        <v>5652</v>
      </c>
      <c r="E175" s="32">
        <v>96.135427479964207</v>
      </c>
      <c r="F175" s="54">
        <v>5.82</v>
      </c>
      <c r="G175" s="42">
        <v>0.501549738445625</v>
      </c>
      <c r="H175" s="54">
        <v>1.99382020036367</v>
      </c>
      <c r="I175" s="32">
        <v>126.451762852561</v>
      </c>
      <c r="J175" s="41">
        <v>53937.671437494901</v>
      </c>
      <c r="K175" s="42">
        <v>0.67409759501966104</v>
      </c>
      <c r="M175" s="54">
        <v>57.425222857951198</v>
      </c>
      <c r="N175" s="32">
        <v>126.451762852561</v>
      </c>
      <c r="V175" s="53">
        <v>42401</v>
      </c>
      <c r="W175" s="41">
        <v>5652</v>
      </c>
      <c r="Y175" s="54">
        <v>5.59</v>
      </c>
      <c r="Z175" s="54">
        <v>5.82</v>
      </c>
      <c r="AA175" s="42">
        <v>4.1144901610018103E-2</v>
      </c>
    </row>
    <row r="176" spans="1:27" ht="15" customHeight="1" x14ac:dyDescent="0.2">
      <c r="B176" s="48">
        <v>42430</v>
      </c>
      <c r="C176" s="54">
        <v>44.497037037037003</v>
      </c>
      <c r="D176" s="41">
        <v>5722</v>
      </c>
      <c r="E176" s="32">
        <v>97.507525000984899</v>
      </c>
      <c r="F176" s="54">
        <v>5.84</v>
      </c>
      <c r="G176" s="42">
        <v>0.49525822675411102</v>
      </c>
      <c r="H176" s="54">
        <v>2.0191486904799798</v>
      </c>
      <c r="I176" s="32">
        <v>128.05814251759699</v>
      </c>
      <c r="J176" s="41">
        <v>53837.2939355259</v>
      </c>
      <c r="K176" s="42">
        <v>0.67669138859216504</v>
      </c>
      <c r="M176" s="54">
        <v>58.154724038308103</v>
      </c>
      <c r="N176" s="32">
        <v>128.05814251759699</v>
      </c>
      <c r="V176" s="53">
        <v>42430</v>
      </c>
      <c r="W176" s="41">
        <v>5722</v>
      </c>
      <c r="Y176" s="54">
        <v>5.57</v>
      </c>
      <c r="Z176" s="54">
        <v>5.84</v>
      </c>
      <c r="AA176" s="42">
        <v>4.8473967684021603E-2</v>
      </c>
    </row>
    <row r="177" spans="1:27" ht="15" customHeight="1" x14ac:dyDescent="0.2">
      <c r="B177" s="48">
        <v>42461</v>
      </c>
      <c r="C177" s="54">
        <v>44.342962962963</v>
      </c>
      <c r="D177" s="41">
        <v>5633</v>
      </c>
      <c r="E177" s="32">
        <v>96.324422740979102</v>
      </c>
      <c r="F177" s="54">
        <v>5.55</v>
      </c>
      <c r="G177" s="42">
        <v>0.49014433844250099</v>
      </c>
      <c r="H177" s="54">
        <v>2.04021534386714</v>
      </c>
      <c r="I177" s="32">
        <v>129.39422861890401</v>
      </c>
      <c r="J177" s="41">
        <v>53650.878574726397</v>
      </c>
      <c r="K177" s="42">
        <v>0.63924439742477202</v>
      </c>
      <c r="M177" s="54">
        <v>58.7614774784671</v>
      </c>
      <c r="N177" s="32">
        <v>129.39422861890401</v>
      </c>
      <c r="V177" s="53">
        <v>42461</v>
      </c>
      <c r="W177" s="41">
        <v>5633</v>
      </c>
      <c r="Y177" s="54">
        <v>5.26</v>
      </c>
      <c r="Z177" s="54">
        <v>5.55</v>
      </c>
      <c r="AA177" s="42">
        <v>5.51330798479088E-2</v>
      </c>
    </row>
    <row r="178" spans="1:27" ht="15" customHeight="1" x14ac:dyDescent="0.2">
      <c r="B178" s="48">
        <v>42491</v>
      </c>
      <c r="C178" s="54">
        <v>44.26</v>
      </c>
      <c r="D178" s="41">
        <v>5706</v>
      </c>
      <c r="E178" s="32">
        <v>97.755619096983907</v>
      </c>
      <c r="F178" s="54">
        <v>5.21</v>
      </c>
      <c r="G178" s="42">
        <v>0.470166734647954</v>
      </c>
      <c r="H178" s="54">
        <v>2.12690504518311</v>
      </c>
      <c r="I178" s="32">
        <v>134.89224972961699</v>
      </c>
      <c r="J178" s="41">
        <v>53550.501072757397</v>
      </c>
      <c r="K178" s="42">
        <v>0.59579438087220304</v>
      </c>
      <c r="M178" s="54">
        <v>61.25828005708</v>
      </c>
      <c r="N178" s="32">
        <v>134.89224972961699</v>
      </c>
      <c r="V178" s="53">
        <v>42491</v>
      </c>
      <c r="W178" s="41">
        <v>5706</v>
      </c>
      <c r="Y178" s="54">
        <v>4.82</v>
      </c>
      <c r="Z178" s="54">
        <v>5.21</v>
      </c>
      <c r="AA178" s="42">
        <v>8.0912863070539395E-2</v>
      </c>
    </row>
    <row r="179" spans="1:27" ht="15" customHeight="1" x14ac:dyDescent="0.2">
      <c r="B179" s="48">
        <v>42522</v>
      </c>
      <c r="C179" s="54">
        <v>44.368888888888897</v>
      </c>
      <c r="D179" s="41">
        <v>5686</v>
      </c>
      <c r="E179" s="32">
        <v>97.173909388894998</v>
      </c>
      <c r="F179" s="54">
        <v>5.14</v>
      </c>
      <c r="G179" s="42">
        <v>0.47034821594314702</v>
      </c>
      <c r="H179" s="54">
        <v>2.1260843904654601</v>
      </c>
      <c r="I179" s="32">
        <v>134.84020229037401</v>
      </c>
      <c r="J179" s="41">
        <v>53682.2465440917</v>
      </c>
      <c r="K179" s="42">
        <v>0.586910664060321</v>
      </c>
      <c r="M179" s="54">
        <v>61.234643883646697</v>
      </c>
      <c r="N179" s="32">
        <v>134.84020229037301</v>
      </c>
      <c r="V179" s="53">
        <v>42522</v>
      </c>
      <c r="W179" s="41">
        <v>5686</v>
      </c>
      <c r="Y179" s="54">
        <v>4.82</v>
      </c>
      <c r="Z179" s="54">
        <v>5.14</v>
      </c>
      <c r="AA179" s="42">
        <v>6.6390041493775698E-2</v>
      </c>
    </row>
    <row r="180" spans="1:27" ht="15" customHeight="1" x14ac:dyDescent="0.2">
      <c r="B180" s="48">
        <v>42552</v>
      </c>
      <c r="C180" s="54">
        <v>44.571111111111101</v>
      </c>
      <c r="D180" s="41">
        <v>5594</v>
      </c>
      <c r="E180" s="32">
        <v>95.167875437867394</v>
      </c>
      <c r="F180" s="54">
        <v>5.08</v>
      </c>
      <c r="G180" s="42">
        <v>0.477963302485925</v>
      </c>
      <c r="H180" s="54">
        <v>2.0922108345952899</v>
      </c>
      <c r="I180" s="32">
        <v>132.69187875895099</v>
      </c>
      <c r="J180" s="41">
        <v>53926.916705141099</v>
      </c>
      <c r="K180" s="42">
        <v>0.57931307084974004</v>
      </c>
      <c r="M180" s="54">
        <v>60.259031090436601</v>
      </c>
      <c r="N180" s="32">
        <v>132.69187875895099</v>
      </c>
      <c r="V180" s="53">
        <v>42552</v>
      </c>
      <c r="W180" s="41">
        <v>5594</v>
      </c>
      <c r="Y180" s="54">
        <v>4.5999999999999996</v>
      </c>
      <c r="Z180" s="54">
        <v>5.08</v>
      </c>
      <c r="AA180" s="42">
        <v>0.104347826086957</v>
      </c>
    </row>
    <row r="181" spans="1:27" ht="15" customHeight="1" x14ac:dyDescent="0.2">
      <c r="B181" s="48">
        <v>42583</v>
      </c>
      <c r="C181" s="54">
        <v>44.68</v>
      </c>
      <c r="D181" s="41">
        <v>5673</v>
      </c>
      <c r="E181" s="32">
        <v>96.276654775007998</v>
      </c>
      <c r="F181" s="54">
        <v>4.79</v>
      </c>
      <c r="G181" s="42">
        <v>0.46154029470257901</v>
      </c>
      <c r="H181" s="54">
        <v>2.1666580610137398</v>
      </c>
      <c r="I181" s="32">
        <v>137.413459480412</v>
      </c>
      <c r="J181" s="41">
        <v>54058.662176475402</v>
      </c>
      <c r="K181" s="42">
        <v>0.542815229892602</v>
      </c>
      <c r="M181" s="54">
        <v>62.403230736651402</v>
      </c>
      <c r="N181" s="32">
        <v>137.413459480412</v>
      </c>
      <c r="V181" s="53">
        <v>42583</v>
      </c>
      <c r="W181" s="41">
        <v>5673</v>
      </c>
      <c r="Y181" s="54">
        <v>4.43</v>
      </c>
      <c r="Z181" s="54">
        <v>4.79</v>
      </c>
      <c r="AA181" s="42">
        <v>8.1264108352144607E-2</v>
      </c>
    </row>
    <row r="182" spans="1:27" ht="15" customHeight="1" x14ac:dyDescent="0.2">
      <c r="B182" s="48">
        <v>42614</v>
      </c>
      <c r="C182" s="54">
        <v>44.620370370370402</v>
      </c>
      <c r="D182" s="41">
        <v>5624</v>
      </c>
      <c r="E182" s="32">
        <v>95.572624878251901</v>
      </c>
      <c r="F182" s="54">
        <v>4.67</v>
      </c>
      <c r="G182" s="42">
        <v>0.46042200766076302</v>
      </c>
      <c r="H182" s="54">
        <v>2.1719205063212299</v>
      </c>
      <c r="I182" s="32">
        <v>137.74721348988899</v>
      </c>
      <c r="J182" s="41">
        <v>53986.515846935203</v>
      </c>
      <c r="K182" s="42">
        <v>0.52782246173205005</v>
      </c>
      <c r="M182" s="54">
        <v>62.554797610387197</v>
      </c>
      <c r="N182" s="32">
        <v>137.74721348988899</v>
      </c>
      <c r="V182" s="53">
        <v>42614</v>
      </c>
      <c r="W182" s="41">
        <v>5624</v>
      </c>
      <c r="Y182" s="54">
        <v>4.3499999999999996</v>
      </c>
      <c r="Z182" s="54">
        <v>4.67</v>
      </c>
      <c r="AA182" s="42">
        <v>7.3563218390804597E-2</v>
      </c>
    </row>
    <row r="183" spans="1:27" ht="15" customHeight="1" x14ac:dyDescent="0.2">
      <c r="B183" s="48">
        <v>42644</v>
      </c>
      <c r="C183" s="54">
        <v>44.5096296296296</v>
      </c>
      <c r="D183" s="41">
        <v>5642</v>
      </c>
      <c r="E183" s="32">
        <v>96.117059079729103</v>
      </c>
      <c r="F183" s="54">
        <v>4.55</v>
      </c>
      <c r="G183" s="42">
        <v>0.45334095187254497</v>
      </c>
      <c r="H183" s="54">
        <v>2.2058452823850501</v>
      </c>
      <c r="I183" s="32">
        <v>139.898785500678</v>
      </c>
      <c r="J183" s="41">
        <v>53852.529806360501</v>
      </c>
      <c r="K183" s="42">
        <v>0.51289479496044799</v>
      </c>
      <c r="M183" s="54">
        <v>63.531885627408698</v>
      </c>
      <c r="N183" s="32">
        <v>139.89878550067701</v>
      </c>
      <c r="V183" s="53">
        <v>42644</v>
      </c>
      <c r="W183" s="41">
        <v>5642</v>
      </c>
      <c r="Y183" s="54">
        <v>4.2</v>
      </c>
      <c r="Z183" s="54">
        <v>4.55</v>
      </c>
      <c r="AA183" s="42">
        <v>8.3333333333333301E-2</v>
      </c>
    </row>
    <row r="184" spans="1:27" ht="15" customHeight="1" x14ac:dyDescent="0.2">
      <c r="B184" s="48">
        <v>42675</v>
      </c>
      <c r="C184" s="54">
        <v>44.45</v>
      </c>
      <c r="D184" s="41">
        <v>5805</v>
      </c>
      <c r="E184" s="32">
        <v>99.026591651022699</v>
      </c>
      <c r="F184" s="54">
        <v>4.46</v>
      </c>
      <c r="G184" s="42">
        <v>0.436777465543985</v>
      </c>
      <c r="H184" s="54">
        <v>2.2894954041517401</v>
      </c>
      <c r="I184" s="32">
        <v>145.20403085745599</v>
      </c>
      <c r="J184" s="41">
        <v>53780.383476820301</v>
      </c>
      <c r="K184" s="42">
        <v>0.50174210656083595</v>
      </c>
      <c r="M184" s="54">
        <v>65.941143434943797</v>
      </c>
      <c r="N184" s="32">
        <v>145.20403085745599</v>
      </c>
      <c r="V184" s="53">
        <v>42675</v>
      </c>
      <c r="W184" s="41">
        <v>5805</v>
      </c>
      <c r="Y184" s="54">
        <v>4.1399999999999997</v>
      </c>
      <c r="Z184" s="54">
        <v>4.46</v>
      </c>
      <c r="AA184" s="42">
        <v>7.7294685990338299E-2</v>
      </c>
    </row>
    <row r="185" spans="1:27" ht="15" customHeight="1" x14ac:dyDescent="0.2">
      <c r="B185" s="48">
        <v>42705</v>
      </c>
      <c r="C185" s="54">
        <v>44.455776014109396</v>
      </c>
      <c r="D185" s="41">
        <v>5838</v>
      </c>
      <c r="E185" s="32">
        <v>99.576594127344705</v>
      </c>
      <c r="F185" s="54">
        <v>4.37</v>
      </c>
      <c r="G185" s="42">
        <v>0.43114990422462102</v>
      </c>
      <c r="H185" s="54">
        <v>2.3193789218123499</v>
      </c>
      <c r="I185" s="32">
        <v>147.09929878970499</v>
      </c>
      <c r="J185" s="41">
        <v>53787.371918974801</v>
      </c>
      <c r="K185" s="42">
        <v>0.49062659073574499</v>
      </c>
      <c r="M185" s="54">
        <v>66.801836721694102</v>
      </c>
      <c r="N185" s="32">
        <v>147.09929878970499</v>
      </c>
      <c r="V185" s="53">
        <v>42705</v>
      </c>
      <c r="W185" s="41">
        <v>5838</v>
      </c>
      <c r="Y185" s="54">
        <v>4</v>
      </c>
      <c r="Z185" s="54">
        <v>4.37</v>
      </c>
      <c r="AA185" s="42">
        <v>9.2499999999999999E-2</v>
      </c>
    </row>
    <row r="186" spans="1:27" ht="15" customHeight="1" x14ac:dyDescent="0.2">
      <c r="A186" t="s">
        <v>22</v>
      </c>
      <c r="B186" s="48">
        <v>42736</v>
      </c>
      <c r="C186" s="54">
        <v>44.472663139329804</v>
      </c>
      <c r="D186" s="41">
        <v>5895</v>
      </c>
      <c r="E186" s="32">
        <v>100.51064160118599</v>
      </c>
      <c r="F186" s="54">
        <v>4.82</v>
      </c>
      <c r="G186" s="42">
        <v>0.443174970519499</v>
      </c>
      <c r="H186" s="54">
        <v>2.2564451210495502</v>
      </c>
      <c r="I186" s="32">
        <v>143.10792080686701</v>
      </c>
      <c r="J186" s="41">
        <v>53807.8037765716</v>
      </c>
      <c r="K186" s="42">
        <v>0.54657352769474199</v>
      </c>
      <c r="M186" s="54">
        <v>64.989242219219406</v>
      </c>
      <c r="N186" s="32">
        <v>143.10792080686701</v>
      </c>
      <c r="U186" s="52" t="s">
        <v>22</v>
      </c>
      <c r="V186" s="53">
        <v>42736</v>
      </c>
      <c r="W186" s="41">
        <v>5895</v>
      </c>
      <c r="Y186" s="54">
        <v>4.38</v>
      </c>
      <c r="Z186" s="54">
        <v>4.82</v>
      </c>
      <c r="AA186" s="42">
        <v>0.100456621004566</v>
      </c>
    </row>
    <row r="187" spans="1:27" ht="15" customHeight="1" x14ac:dyDescent="0.2">
      <c r="B187" s="48">
        <v>42767</v>
      </c>
      <c r="C187" s="54">
        <v>44.5</v>
      </c>
      <c r="D187" s="41">
        <v>5894</v>
      </c>
      <c r="E187" s="32">
        <v>100.431857083474</v>
      </c>
      <c r="F187" s="54">
        <v>4.21</v>
      </c>
      <c r="G187" s="42">
        <v>0.42183783779425199</v>
      </c>
      <c r="H187" s="54">
        <v>2.3705791904038298</v>
      </c>
      <c r="I187" s="32">
        <v>150.346514471809</v>
      </c>
      <c r="J187" s="41">
        <v>53840.878846310501</v>
      </c>
      <c r="K187" s="42">
        <v>0.47095818776513598</v>
      </c>
      <c r="M187" s="54">
        <v>68.276486659394706</v>
      </c>
      <c r="N187" s="32">
        <v>150.346514471809</v>
      </c>
      <c r="V187" s="53">
        <v>42767</v>
      </c>
      <c r="W187" s="41">
        <v>5894</v>
      </c>
      <c r="Y187" s="54">
        <v>3.91</v>
      </c>
      <c r="Z187" s="54">
        <v>4.21</v>
      </c>
      <c r="AA187" s="42">
        <v>7.6726342710997403E-2</v>
      </c>
    </row>
    <row r="188" spans="1:27" ht="15" customHeight="1" x14ac:dyDescent="0.2">
      <c r="B188" s="48">
        <v>42795</v>
      </c>
      <c r="C188" s="54">
        <v>44.902650700826101</v>
      </c>
      <c r="D188" s="41">
        <v>6022</v>
      </c>
      <c r="E188" s="32">
        <v>101.692785836798</v>
      </c>
      <c r="F188" s="54">
        <v>4.01</v>
      </c>
      <c r="G188" s="42">
        <v>0.40969180839397501</v>
      </c>
      <c r="H188" s="54">
        <v>2.4408591519563898</v>
      </c>
      <c r="I188" s="32">
        <v>154.80379955193399</v>
      </c>
      <c r="J188" s="41">
        <v>54328.048904750103</v>
      </c>
      <c r="K188" s="42">
        <v>0.44654093409700502</v>
      </c>
      <c r="M188" s="54">
        <v>70.300662386909195</v>
      </c>
      <c r="N188" s="32">
        <v>154.80379955193399</v>
      </c>
      <c r="V188" s="53">
        <v>42795</v>
      </c>
      <c r="W188" s="41">
        <v>6022</v>
      </c>
      <c r="Y188" s="54">
        <v>3.75</v>
      </c>
      <c r="Z188" s="54">
        <v>4.01</v>
      </c>
      <c r="AA188" s="42">
        <v>6.9333333333333302E-2</v>
      </c>
    </row>
    <row r="189" spans="1:27" ht="15" customHeight="1" x14ac:dyDescent="0.2">
      <c r="B189" s="48">
        <v>42826</v>
      </c>
      <c r="C189" s="54">
        <v>45.645962777313699</v>
      </c>
      <c r="D189" s="41">
        <v>5914</v>
      </c>
      <c r="E189" s="32">
        <v>98.242707131615504</v>
      </c>
      <c r="F189" s="54">
        <v>4.04</v>
      </c>
      <c r="G189" s="42">
        <v>0.425149562275147</v>
      </c>
      <c r="H189" s="54">
        <v>2.3521134413230902</v>
      </c>
      <c r="I189" s="32">
        <v>149.17538252960799</v>
      </c>
      <c r="J189" s="41">
        <v>55227.387679023501</v>
      </c>
      <c r="K189" s="42">
        <v>0.45019151543755098</v>
      </c>
      <c r="M189" s="54">
        <v>67.7446434390245</v>
      </c>
      <c r="N189" s="32">
        <v>149.17538252960799</v>
      </c>
      <c r="V189" s="53">
        <v>42826</v>
      </c>
      <c r="W189" s="41">
        <v>5914</v>
      </c>
      <c r="Y189" s="54">
        <v>3.76</v>
      </c>
      <c r="Z189" s="54">
        <v>4.04</v>
      </c>
      <c r="AA189" s="42">
        <v>7.4468085106383003E-2</v>
      </c>
    </row>
    <row r="190" spans="1:27" ht="15" customHeight="1" x14ac:dyDescent="0.2">
      <c r="B190" s="48">
        <v>42856</v>
      </c>
      <c r="C190" s="54">
        <v>46.13</v>
      </c>
      <c r="D190" s="41">
        <v>6025</v>
      </c>
      <c r="E190" s="32">
        <v>99.036428313945393</v>
      </c>
      <c r="F190" s="54">
        <v>4.08</v>
      </c>
      <c r="G190" s="42">
        <v>0.42315969179222301</v>
      </c>
      <c r="H190" s="54">
        <v>2.3631740437390598</v>
      </c>
      <c r="I190" s="32">
        <v>149.87686638128901</v>
      </c>
      <c r="J190" s="41">
        <v>55813.027891692203</v>
      </c>
      <c r="K190" s="42">
        <v>0.45506556830163902</v>
      </c>
      <c r="M190" s="54">
        <v>68.063206546452307</v>
      </c>
      <c r="N190" s="32">
        <v>149.87686638128901</v>
      </c>
      <c r="V190" s="53">
        <v>42856</v>
      </c>
      <c r="W190" s="41">
        <v>6025</v>
      </c>
      <c r="Y190" s="54">
        <v>3.76</v>
      </c>
      <c r="Z190" s="54">
        <v>4.08</v>
      </c>
      <c r="AA190" s="42">
        <v>8.5106382978723499E-2</v>
      </c>
    </row>
    <row r="191" spans="1:27" ht="15" customHeight="1" x14ac:dyDescent="0.2">
      <c r="B191" s="48">
        <v>42887</v>
      </c>
      <c r="C191" s="54">
        <v>46.234767942583701</v>
      </c>
      <c r="D191" s="41">
        <v>6005</v>
      </c>
      <c r="E191" s="32">
        <v>98.484005178077695</v>
      </c>
      <c r="F191" s="54">
        <v>4.21</v>
      </c>
      <c r="G191" s="42">
        <v>0.43018109754115103</v>
      </c>
      <c r="H191" s="54">
        <v>2.3246023726189899</v>
      </c>
      <c r="I191" s="32">
        <v>147.430579695853</v>
      </c>
      <c r="J191" s="41">
        <v>55939.787399638903</v>
      </c>
      <c r="K191" s="42">
        <v>0.47095818776513598</v>
      </c>
      <c r="M191" s="54">
        <v>66.952280491199303</v>
      </c>
      <c r="N191" s="32">
        <v>147.430579695853</v>
      </c>
      <c r="V191" s="53">
        <v>42887</v>
      </c>
      <c r="W191" s="41">
        <v>6005</v>
      </c>
      <c r="Y191" s="54">
        <v>3.85</v>
      </c>
      <c r="Z191" s="54">
        <v>4.21</v>
      </c>
      <c r="AA191" s="42">
        <v>9.3506493506493496E-2</v>
      </c>
    </row>
    <row r="192" spans="1:27" ht="15" customHeight="1" x14ac:dyDescent="0.2">
      <c r="B192" s="48">
        <v>42917</v>
      </c>
      <c r="C192" s="54">
        <v>46.296588516746397</v>
      </c>
      <c r="D192" s="41">
        <v>5905</v>
      </c>
      <c r="E192" s="32">
        <v>96.714654483810904</v>
      </c>
      <c r="F192" s="54">
        <v>4.26</v>
      </c>
      <c r="G192" s="42">
        <v>0.43987764926061701</v>
      </c>
      <c r="H192" s="54">
        <v>2.2733594254695202</v>
      </c>
      <c r="I192" s="32">
        <v>144.18065726070699</v>
      </c>
      <c r="J192" s="41">
        <v>56014.584569160303</v>
      </c>
      <c r="K192" s="42">
        <v>0.47709178422764997</v>
      </c>
      <c r="M192" s="54">
        <v>65.476401342508098</v>
      </c>
      <c r="N192" s="32">
        <v>144.180657260706</v>
      </c>
      <c r="V192" s="53">
        <v>42917</v>
      </c>
      <c r="W192" s="41">
        <v>5905</v>
      </c>
      <c r="Y192" s="54">
        <v>3.92</v>
      </c>
      <c r="Z192" s="54">
        <v>4.26</v>
      </c>
      <c r="AA192" s="42">
        <v>8.6734693877551103E-2</v>
      </c>
    </row>
    <row r="193" spans="1:27" ht="15" customHeight="1" x14ac:dyDescent="0.2">
      <c r="B193" s="48">
        <v>42948</v>
      </c>
      <c r="C193" s="54">
        <v>46.4</v>
      </c>
      <c r="D193" s="41">
        <v>6018</v>
      </c>
      <c r="E193" s="32">
        <v>98.345745230433593</v>
      </c>
      <c r="F193" s="54">
        <v>4.0599999999999996</v>
      </c>
      <c r="G193" s="42">
        <v>0.42541756065265302</v>
      </c>
      <c r="H193" s="54">
        <v>2.3506316910516198</v>
      </c>
      <c r="I193" s="32">
        <v>149.08140718825001</v>
      </c>
      <c r="J193" s="41">
        <v>56139.7028869395</v>
      </c>
      <c r="K193" s="42">
        <v>0.45262759848005302</v>
      </c>
      <c r="M193" s="54">
        <v>67.701966652249297</v>
      </c>
      <c r="N193" s="32">
        <v>149.08140718825001</v>
      </c>
      <c r="V193" s="53">
        <v>42948</v>
      </c>
      <c r="W193" s="41">
        <v>6018</v>
      </c>
      <c r="Y193" s="54">
        <v>3.82</v>
      </c>
      <c r="Z193" s="54">
        <v>4.0599999999999996</v>
      </c>
      <c r="AA193" s="42">
        <v>6.2827225130889897E-2</v>
      </c>
    </row>
    <row r="194" spans="1:27" ht="15" customHeight="1" x14ac:dyDescent="0.2">
      <c r="B194" s="48">
        <v>42979</v>
      </c>
      <c r="C194" s="54">
        <v>46.799395809951399</v>
      </c>
      <c r="D194" s="41">
        <v>5958</v>
      </c>
      <c r="E194" s="32">
        <v>96.534294140576705</v>
      </c>
      <c r="F194" s="54">
        <v>3.9</v>
      </c>
      <c r="G194" s="42">
        <v>0.42760171657652601</v>
      </c>
      <c r="H194" s="54">
        <v>2.3386248493252602</v>
      </c>
      <c r="I194" s="32">
        <v>148.31991109030099</v>
      </c>
      <c r="J194" s="41">
        <v>56622.934828856698</v>
      </c>
      <c r="K194" s="42">
        <v>0.43319197523345099</v>
      </c>
      <c r="M194" s="54">
        <v>67.356150333490604</v>
      </c>
      <c r="N194" s="32">
        <v>148.3199110903</v>
      </c>
      <c r="V194" s="53">
        <v>42979</v>
      </c>
      <c r="W194" s="41">
        <v>5958</v>
      </c>
      <c r="Y194" s="54">
        <v>3.66</v>
      </c>
      <c r="Z194" s="54">
        <v>3.9</v>
      </c>
      <c r="AA194" s="42">
        <v>6.5573770491803102E-2</v>
      </c>
    </row>
    <row r="195" spans="1:27" ht="15" customHeight="1" x14ac:dyDescent="0.2">
      <c r="B195" s="48">
        <v>43009</v>
      </c>
      <c r="C195" s="54">
        <v>47.428311821922897</v>
      </c>
      <c r="D195" s="41">
        <v>6014</v>
      </c>
      <c r="E195" s="32">
        <v>96.149522109971201</v>
      </c>
      <c r="F195" s="54">
        <v>3.86</v>
      </c>
      <c r="G195" s="42">
        <v>0.42786310792631099</v>
      </c>
      <c r="H195" s="54">
        <v>2.3371961299646</v>
      </c>
      <c r="I195" s="32">
        <v>148.22929906733901</v>
      </c>
      <c r="J195" s="41">
        <v>57383.864959307597</v>
      </c>
      <c r="K195" s="42">
        <v>0.42835208783933099</v>
      </c>
      <c r="M195" s="54">
        <v>67.315000922088203</v>
      </c>
      <c r="N195" s="32">
        <v>148.22929906733901</v>
      </c>
      <c r="V195" s="53">
        <v>43009</v>
      </c>
      <c r="W195" s="41">
        <v>6014</v>
      </c>
      <c r="Y195" s="54">
        <v>3.6</v>
      </c>
      <c r="Z195" s="54">
        <v>3.86</v>
      </c>
      <c r="AA195" s="42">
        <v>7.2222222222222202E-2</v>
      </c>
    </row>
    <row r="196" spans="1:27" ht="15" customHeight="1" x14ac:dyDescent="0.2">
      <c r="B196" s="48">
        <v>43040</v>
      </c>
      <c r="C196" s="54">
        <v>47.89</v>
      </c>
      <c r="D196" s="41">
        <v>6190</v>
      </c>
      <c r="E196" s="32">
        <v>98.009276833327604</v>
      </c>
      <c r="F196" s="54">
        <v>3.88</v>
      </c>
      <c r="G196" s="42">
        <v>0.42045513909251397</v>
      </c>
      <c r="H196" s="54">
        <v>2.3783750203609002</v>
      </c>
      <c r="I196" s="32">
        <v>150.840940418938</v>
      </c>
      <c r="J196" s="41">
        <v>57942.464897748599</v>
      </c>
      <c r="K196" s="42">
        <v>0.43077107686758198</v>
      </c>
      <c r="M196" s="54">
        <v>68.501019078398897</v>
      </c>
      <c r="N196" s="32">
        <v>150.840940418938</v>
      </c>
      <c r="V196" s="53">
        <v>43040</v>
      </c>
      <c r="W196" s="41">
        <v>6190</v>
      </c>
      <c r="Y196" s="54">
        <v>3.59</v>
      </c>
      <c r="Z196" s="54">
        <v>3.88</v>
      </c>
      <c r="AA196" s="42">
        <v>8.0779944289693706E-2</v>
      </c>
    </row>
    <row r="197" spans="1:27" ht="15" customHeight="1" x14ac:dyDescent="0.2">
      <c r="B197" s="48">
        <v>43070</v>
      </c>
      <c r="C197" s="54">
        <v>48.122104520993403</v>
      </c>
      <c r="D197" s="41">
        <v>5973</v>
      </c>
      <c r="E197" s="32">
        <v>94.117260047023194</v>
      </c>
      <c r="F197" s="54">
        <v>3.9</v>
      </c>
      <c r="G197" s="42">
        <v>0.43858299596046801</v>
      </c>
      <c r="H197" s="54">
        <v>2.2800701559577501</v>
      </c>
      <c r="I197" s="32">
        <v>144.60626419362299</v>
      </c>
      <c r="J197" s="41">
        <v>58223.289872905603</v>
      </c>
      <c r="K197" s="42">
        <v>0.43319197523345099</v>
      </c>
      <c r="M197" s="54">
        <v>65.669681154677505</v>
      </c>
      <c r="N197" s="32">
        <v>144.60626419362299</v>
      </c>
      <c r="V197" s="53">
        <v>43070</v>
      </c>
      <c r="W197" s="41">
        <v>5973</v>
      </c>
      <c r="Y197" s="54">
        <v>3.56</v>
      </c>
      <c r="Z197" s="54">
        <v>3.9</v>
      </c>
      <c r="AA197" s="42">
        <v>9.5505617977528004E-2</v>
      </c>
    </row>
    <row r="198" spans="1:27" ht="15" customHeight="1" x14ac:dyDescent="0.2">
      <c r="A198" t="s">
        <v>23</v>
      </c>
      <c r="B198" s="48">
        <v>43101</v>
      </c>
      <c r="C198" s="54">
        <v>48.299214653659099</v>
      </c>
      <c r="D198" s="41">
        <v>6189</v>
      </c>
      <c r="E198" s="32">
        <v>97.163194796577201</v>
      </c>
      <c r="F198" s="54">
        <v>4.49</v>
      </c>
      <c r="G198" s="42">
        <v>0.44625474663688902</v>
      </c>
      <c r="H198" s="54">
        <v>2.24087252300688</v>
      </c>
      <c r="I198" s="32">
        <v>142.12027785173501</v>
      </c>
      <c r="J198" s="41">
        <v>58437.576731227098</v>
      </c>
      <c r="K198" s="42">
        <v>0.50545555071475201</v>
      </c>
      <c r="M198" s="54">
        <v>64.540726393712902</v>
      </c>
      <c r="N198" s="32">
        <v>142.12027785173501</v>
      </c>
      <c r="U198" s="52" t="s">
        <v>23</v>
      </c>
      <c r="V198" s="53">
        <v>43101</v>
      </c>
      <c r="W198" s="41">
        <v>6189</v>
      </c>
      <c r="Y198" s="54">
        <v>3.85</v>
      </c>
      <c r="Z198" s="54">
        <v>4.49</v>
      </c>
      <c r="AA198" s="42">
        <v>0.16623376623376601</v>
      </c>
    </row>
    <row r="199" spans="1:27" ht="15" customHeight="1" x14ac:dyDescent="0.2">
      <c r="B199" s="48">
        <v>43132</v>
      </c>
      <c r="C199" s="54">
        <v>48.38</v>
      </c>
      <c r="D199" s="41">
        <v>6128</v>
      </c>
      <c r="E199" s="32">
        <v>96.044890415653001</v>
      </c>
      <c r="F199" s="54">
        <v>4.0999999999999996</v>
      </c>
      <c r="G199" s="42">
        <v>0.437071623638428</v>
      </c>
      <c r="H199" s="54">
        <v>2.2879545271675199</v>
      </c>
      <c r="I199" s="32">
        <v>145.10630559067499</v>
      </c>
      <c r="J199" s="41">
        <v>58535.319518752898</v>
      </c>
      <c r="K199" s="42">
        <v>0.457505422378573</v>
      </c>
      <c r="M199" s="54">
        <v>65.896763703913194</v>
      </c>
      <c r="N199" s="32">
        <v>145.10630559067499</v>
      </c>
      <c r="V199" s="53">
        <v>43132</v>
      </c>
      <c r="W199" s="41">
        <v>6128</v>
      </c>
      <c r="Y199" s="54">
        <v>3.55</v>
      </c>
      <c r="Z199" s="54">
        <v>4.0999999999999996</v>
      </c>
      <c r="AA199" s="42">
        <v>0.154929577464789</v>
      </c>
    </row>
    <row r="200" spans="1:27" ht="15" customHeight="1" x14ac:dyDescent="0.2">
      <c r="B200" s="48">
        <v>43160</v>
      </c>
      <c r="C200" s="54">
        <v>48.391801994302</v>
      </c>
      <c r="D200" s="41">
        <v>6253</v>
      </c>
      <c r="E200" s="32">
        <v>97.980129009826996</v>
      </c>
      <c r="F200" s="54">
        <v>4</v>
      </c>
      <c r="G200" s="42">
        <v>0.42485840206529002</v>
      </c>
      <c r="H200" s="54">
        <v>2.3537253709444701</v>
      </c>
      <c r="I200" s="32">
        <v>149.277614085984</v>
      </c>
      <c r="J200" s="41">
        <v>58549.598838873302</v>
      </c>
      <c r="K200" s="42">
        <v>0.44532501976794803</v>
      </c>
      <c r="M200" s="54">
        <v>67.791069600080704</v>
      </c>
      <c r="N200" s="32">
        <v>149.277614085984</v>
      </c>
      <c r="V200" s="53">
        <v>43160</v>
      </c>
      <c r="W200" s="41">
        <v>6253</v>
      </c>
      <c r="Y200" s="54">
        <v>3.47</v>
      </c>
      <c r="Z200" s="54">
        <v>4</v>
      </c>
      <c r="AA200" s="42">
        <v>0.15273775216138299</v>
      </c>
    </row>
    <row r="201" spans="1:27" ht="15" customHeight="1" x14ac:dyDescent="0.2">
      <c r="B201" s="48">
        <v>43191</v>
      </c>
      <c r="C201" s="54">
        <v>48.397706552706602</v>
      </c>
      <c r="D201" s="41">
        <v>6220</v>
      </c>
      <c r="E201" s="32">
        <v>97.451151562280103</v>
      </c>
      <c r="F201" s="54">
        <v>4</v>
      </c>
      <c r="G201" s="42">
        <v>0.42716458839034099</v>
      </c>
      <c r="H201" s="54">
        <v>2.3410180225103399</v>
      </c>
      <c r="I201" s="32">
        <v>148.471690557682</v>
      </c>
      <c r="J201" s="41">
        <v>58556.742807720497</v>
      </c>
      <c r="K201" s="42">
        <v>0.44532501976794803</v>
      </c>
      <c r="M201" s="54">
        <v>67.425077563471604</v>
      </c>
      <c r="N201" s="32">
        <v>148.471690557682</v>
      </c>
      <c r="V201" s="53">
        <v>43191</v>
      </c>
      <c r="W201" s="41">
        <v>6220</v>
      </c>
      <c r="Y201" s="54">
        <v>3.46</v>
      </c>
      <c r="Z201" s="54">
        <v>4</v>
      </c>
      <c r="AA201" s="42">
        <v>0.15606936416184999</v>
      </c>
    </row>
    <row r="202" spans="1:27" ht="15" customHeight="1" x14ac:dyDescent="0.2">
      <c r="B202" s="48">
        <v>43221</v>
      </c>
      <c r="C202" s="54">
        <v>48.41</v>
      </c>
      <c r="D202" s="41">
        <v>6352</v>
      </c>
      <c r="E202" s="32">
        <v>99.493974387010297</v>
      </c>
      <c r="F202" s="54">
        <v>4.0999999999999996</v>
      </c>
      <c r="G202" s="42">
        <v>0.42191998515263801</v>
      </c>
      <c r="H202" s="54">
        <v>2.3701176412352898</v>
      </c>
      <c r="I202" s="32">
        <v>150.317242170328</v>
      </c>
      <c r="J202" s="41">
        <v>58571.616740447003</v>
      </c>
      <c r="K202" s="42">
        <v>0.457505422378573</v>
      </c>
      <c r="M202" s="54">
        <v>68.263193302321497</v>
      </c>
      <c r="N202" s="32">
        <v>150.317242170328</v>
      </c>
      <c r="V202" s="53">
        <v>43221</v>
      </c>
      <c r="W202" s="41">
        <v>6352</v>
      </c>
      <c r="Y202" s="54">
        <v>3.49</v>
      </c>
      <c r="Z202" s="54">
        <v>4.0999999999999996</v>
      </c>
      <c r="AA202" s="42">
        <v>0.17478510028653299</v>
      </c>
    </row>
    <row r="203" spans="1:27" ht="15" customHeight="1" x14ac:dyDescent="0.2">
      <c r="B203" s="48">
        <v>43252</v>
      </c>
      <c r="C203" s="54">
        <v>48.7287731481481</v>
      </c>
      <c r="D203" s="41">
        <v>6276</v>
      </c>
      <c r="E203" s="32">
        <v>97.660474592861505</v>
      </c>
      <c r="F203" s="54">
        <v>4.01</v>
      </c>
      <c r="G203" s="42">
        <v>0.42660760664728897</v>
      </c>
      <c r="H203" s="54">
        <v>2.34407447128992</v>
      </c>
      <c r="I203" s="32">
        <v>148.66553618938701</v>
      </c>
      <c r="J203" s="41">
        <v>58957.302728062801</v>
      </c>
      <c r="K203" s="42">
        <v>0.44654093409700502</v>
      </c>
      <c r="M203" s="54">
        <v>67.513108195465904</v>
      </c>
      <c r="N203" s="32">
        <v>148.66553618938701</v>
      </c>
      <c r="V203" s="53">
        <v>43252</v>
      </c>
      <c r="W203" s="41">
        <v>6276</v>
      </c>
      <c r="Y203" s="54">
        <v>3.42</v>
      </c>
      <c r="Z203" s="54">
        <v>4.01</v>
      </c>
      <c r="AA203" s="42">
        <v>0.17251461988304101</v>
      </c>
    </row>
    <row r="204" spans="1:27" ht="15" customHeight="1" x14ac:dyDescent="0.2">
      <c r="B204" s="48">
        <v>43282</v>
      </c>
      <c r="C204" s="54">
        <v>49.347824074074097</v>
      </c>
      <c r="D204" s="41">
        <v>6206</v>
      </c>
      <c r="E204" s="32">
        <v>95.359757111286399</v>
      </c>
      <c r="F204" s="54">
        <v>3.88</v>
      </c>
      <c r="G204" s="42">
        <v>0.43213725969564298</v>
      </c>
      <c r="H204" s="54">
        <v>2.3140795605181199</v>
      </c>
      <c r="I204" s="32">
        <v>146.76320350010701</v>
      </c>
      <c r="J204" s="41">
        <v>59706.297018006</v>
      </c>
      <c r="K204" s="42">
        <v>0.43077107686758098</v>
      </c>
      <c r="M204" s="54">
        <v>66.649206608271399</v>
      </c>
      <c r="N204" s="32">
        <v>146.76320350010701</v>
      </c>
      <c r="V204" s="53">
        <v>43282</v>
      </c>
      <c r="W204" s="41">
        <v>6206</v>
      </c>
      <c r="Y204" s="54">
        <v>3.39</v>
      </c>
      <c r="Z204" s="54">
        <v>3.88</v>
      </c>
      <c r="AA204" s="42">
        <v>0.144542772861357</v>
      </c>
    </row>
    <row r="205" spans="1:27" ht="15" customHeight="1" x14ac:dyDescent="0.2">
      <c r="B205" s="48">
        <v>43313</v>
      </c>
      <c r="C205" s="54">
        <v>49.82</v>
      </c>
      <c r="D205" s="41">
        <v>6264</v>
      </c>
      <c r="E205" s="32">
        <v>95.338737944227802</v>
      </c>
      <c r="F205" s="54">
        <v>3.88</v>
      </c>
      <c r="G205" s="42">
        <v>0.43223253225168501</v>
      </c>
      <c r="H205" s="54">
        <v>2.3135694918440501</v>
      </c>
      <c r="I205" s="32">
        <v>146.730854001892</v>
      </c>
      <c r="J205" s="41">
        <v>60277.586160071703</v>
      </c>
      <c r="K205" s="42">
        <v>0.43077107686758198</v>
      </c>
      <c r="M205" s="54">
        <v>66.634515811540595</v>
      </c>
      <c r="N205" s="32">
        <v>146.730854001892</v>
      </c>
      <c r="V205" s="53">
        <v>43313</v>
      </c>
      <c r="W205" s="41">
        <v>6264</v>
      </c>
      <c r="Y205" s="54">
        <v>3.4</v>
      </c>
      <c r="Z205" s="54">
        <v>3.88</v>
      </c>
      <c r="AA205" s="42">
        <v>0.14117647058823499</v>
      </c>
    </row>
    <row r="206" spans="1:27" ht="15" customHeight="1" x14ac:dyDescent="0.2">
      <c r="B206" s="48">
        <v>43344</v>
      </c>
      <c r="C206" s="54">
        <v>50.003829365079397</v>
      </c>
      <c r="D206" s="41">
        <v>6195</v>
      </c>
      <c r="E206" s="32">
        <v>93.941917156308605</v>
      </c>
      <c r="F206" s="54">
        <v>4.09</v>
      </c>
      <c r="G206" s="42">
        <v>0.44648177117674498</v>
      </c>
      <c r="H206" s="54">
        <v>2.23973309674974</v>
      </c>
      <c r="I206" s="32">
        <v>142.04801333218199</v>
      </c>
      <c r="J206" s="41">
        <v>60500.002667344299</v>
      </c>
      <c r="K206" s="42">
        <v>0.45628525996606401</v>
      </c>
      <c r="M206" s="54">
        <v>64.507909088153298</v>
      </c>
      <c r="N206" s="32">
        <v>142.048013332181</v>
      </c>
      <c r="V206" s="53">
        <v>43344</v>
      </c>
      <c r="W206" s="41">
        <v>6195</v>
      </c>
      <c r="Y206" s="54">
        <v>3.65</v>
      </c>
      <c r="Z206" s="54">
        <v>4.09</v>
      </c>
      <c r="AA206" s="42">
        <v>0.120547945205479</v>
      </c>
    </row>
    <row r="207" spans="1:27" ht="15" customHeight="1" x14ac:dyDescent="0.2">
      <c r="B207" s="48">
        <v>43374</v>
      </c>
      <c r="C207" s="54">
        <v>50.134533730158701</v>
      </c>
      <c r="D207" s="41">
        <v>6281</v>
      </c>
      <c r="E207" s="32">
        <v>94.997720847963905</v>
      </c>
      <c r="F207" s="54">
        <v>4.3</v>
      </c>
      <c r="G207" s="42">
        <v>0.44931795971312499</v>
      </c>
      <c r="H207" s="54">
        <v>2.2255954349976799</v>
      </c>
      <c r="I207" s="32">
        <v>141.15137668920099</v>
      </c>
      <c r="J207" s="41">
        <v>60658.142844533599</v>
      </c>
      <c r="K207" s="42">
        <v>0.48200703957305102</v>
      </c>
      <c r="M207" s="54">
        <v>64.100721731613106</v>
      </c>
      <c r="N207" s="32">
        <v>141.15137668919999</v>
      </c>
      <c r="V207" s="53">
        <v>43374</v>
      </c>
      <c r="W207" s="41">
        <v>6281</v>
      </c>
      <c r="Y207" s="54">
        <v>3.89</v>
      </c>
      <c r="Z207" s="54">
        <v>4.3</v>
      </c>
      <c r="AA207" s="42">
        <v>0.105398457583547</v>
      </c>
    </row>
    <row r="208" spans="1:27" ht="15" customHeight="1" x14ac:dyDescent="0.2">
      <c r="B208" s="48">
        <v>43405</v>
      </c>
      <c r="C208" s="54">
        <v>50.33</v>
      </c>
      <c r="D208" s="41">
        <v>6267</v>
      </c>
      <c r="E208" s="32">
        <v>94.417856572224906</v>
      </c>
      <c r="F208" s="54">
        <v>3.73</v>
      </c>
      <c r="G208" s="42">
        <v>0.43092821859026698</v>
      </c>
      <c r="H208" s="54">
        <v>2.3205720973005399</v>
      </c>
      <c r="I208" s="32">
        <v>147.17497218485201</v>
      </c>
      <c r="J208" s="41">
        <v>60894.638928872097</v>
      </c>
      <c r="K208" s="42">
        <v>0.41267537079834299</v>
      </c>
      <c r="M208" s="54">
        <v>66.836202091402498</v>
      </c>
      <c r="N208" s="32">
        <v>147.17497218485201</v>
      </c>
      <c r="V208" s="53">
        <v>43405</v>
      </c>
      <c r="W208" s="41">
        <v>6267</v>
      </c>
      <c r="Y208" s="54">
        <v>3.31</v>
      </c>
      <c r="Z208" s="54">
        <v>3.73</v>
      </c>
      <c r="AA208" s="42">
        <v>0.126888217522659</v>
      </c>
    </row>
    <row r="209" spans="1:27" ht="15" customHeight="1" x14ac:dyDescent="0.2">
      <c r="B209" s="48">
        <v>43435</v>
      </c>
      <c r="C209" s="54">
        <v>50.827484589728797</v>
      </c>
      <c r="D209" s="41">
        <v>6262</v>
      </c>
      <c r="E209" s="32">
        <v>93.419130052231395</v>
      </c>
      <c r="F209" s="54">
        <v>3.84</v>
      </c>
      <c r="G209" s="42">
        <v>0.43962320810094102</v>
      </c>
      <c r="H209" s="54">
        <v>2.2746751799563598</v>
      </c>
      <c r="I209" s="32">
        <v>144.26410484254501</v>
      </c>
      <c r="J209" s="41">
        <v>61496.549210299003</v>
      </c>
      <c r="K209" s="42">
        <v>0.42593501063751599</v>
      </c>
      <c r="M209" s="54">
        <v>65.514297184178801</v>
      </c>
      <c r="N209" s="32">
        <v>144.26410484254501</v>
      </c>
      <c r="V209" s="53">
        <v>43435</v>
      </c>
      <c r="W209" s="41">
        <v>6262</v>
      </c>
      <c r="Y209" s="54">
        <v>3.41</v>
      </c>
      <c r="Z209" s="54">
        <v>3.84</v>
      </c>
      <c r="AA209" s="42">
        <v>0.12609970674486801</v>
      </c>
    </row>
    <row r="210" spans="1:27" ht="15" customHeight="1" x14ac:dyDescent="0.2">
      <c r="A210" t="s">
        <v>24</v>
      </c>
      <c r="B210" s="48">
        <v>43466</v>
      </c>
      <c r="C210" s="54">
        <v>51.562429496918</v>
      </c>
      <c r="D210" s="41">
        <v>6400</v>
      </c>
      <c r="E210" s="32">
        <v>94.116978152545002</v>
      </c>
      <c r="F210" s="54">
        <v>4.01</v>
      </c>
      <c r="G210" s="42">
        <v>0.442669347740553</v>
      </c>
      <c r="H210" s="54">
        <v>2.2590224624861501</v>
      </c>
      <c r="I210" s="32">
        <v>143.27138056521099</v>
      </c>
      <c r="J210" s="41">
        <v>62385.764484606501</v>
      </c>
      <c r="K210" s="42">
        <v>0.44654093409700601</v>
      </c>
      <c r="M210" s="54">
        <v>65.063473790526999</v>
      </c>
      <c r="N210" s="32">
        <v>143.27138056520999</v>
      </c>
      <c r="U210" s="52" t="s">
        <v>24</v>
      </c>
      <c r="V210" s="53">
        <v>43466</v>
      </c>
      <c r="W210" s="41">
        <v>6400</v>
      </c>
      <c r="Y210" s="54">
        <v>3.53</v>
      </c>
      <c r="Z210" s="54">
        <v>4.01</v>
      </c>
      <c r="AA210" s="42">
        <v>0.13597733711048199</v>
      </c>
    </row>
    <row r="211" spans="1:27" ht="15" customHeight="1" x14ac:dyDescent="0.2">
      <c r="B211" s="48">
        <v>43497</v>
      </c>
      <c r="C211" s="54">
        <v>52.2</v>
      </c>
      <c r="D211" s="41">
        <v>6369</v>
      </c>
      <c r="E211" s="32">
        <v>92.517122908700799</v>
      </c>
      <c r="F211" s="54">
        <v>3.68</v>
      </c>
      <c r="G211" s="42">
        <v>0.43791118448951599</v>
      </c>
      <c r="H211" s="54">
        <v>2.2835680736625301</v>
      </c>
      <c r="I211" s="32">
        <v>144.828108600658</v>
      </c>
      <c r="J211" s="41">
        <v>63157.165747806997</v>
      </c>
      <c r="K211" s="42">
        <v>0.40666751622782699</v>
      </c>
      <c r="M211" s="54">
        <v>65.7704268004981</v>
      </c>
      <c r="N211" s="32">
        <v>144.828108600658</v>
      </c>
      <c r="V211" s="53">
        <v>43497</v>
      </c>
      <c r="W211" s="41">
        <v>6369</v>
      </c>
      <c r="Y211" s="54">
        <v>3.29</v>
      </c>
      <c r="Z211" s="54">
        <v>3.68</v>
      </c>
      <c r="AA211" s="42">
        <v>0.11854103343465</v>
      </c>
    </row>
    <row r="212" spans="1:27" ht="15" customHeight="1" x14ac:dyDescent="0.2">
      <c r="B212" s="48">
        <v>43525</v>
      </c>
      <c r="C212" s="54">
        <v>52.678491138002698</v>
      </c>
      <c r="D212" s="41">
        <v>6464</v>
      </c>
      <c r="E212" s="32">
        <v>93.044218713815297</v>
      </c>
      <c r="F212" s="54">
        <v>3.6</v>
      </c>
      <c r="G212" s="42">
        <v>0.43246265779452198</v>
      </c>
      <c r="H212" s="54">
        <v>2.3123383764503802</v>
      </c>
      <c r="I212" s="32">
        <v>146.65277438780501</v>
      </c>
      <c r="J212" s="41">
        <v>63736.095711632501</v>
      </c>
      <c r="K212" s="42">
        <v>0.39708010759965101</v>
      </c>
      <c r="M212" s="54">
        <v>66.599057711641393</v>
      </c>
      <c r="N212" s="32">
        <v>146.65277438780399</v>
      </c>
      <c r="V212" s="53">
        <v>43525</v>
      </c>
      <c r="W212" s="41">
        <v>6464</v>
      </c>
      <c r="Y212" s="54">
        <v>3.21</v>
      </c>
      <c r="Z212" s="54">
        <v>3.6</v>
      </c>
      <c r="AA212" s="42">
        <v>0.121495327102804</v>
      </c>
    </row>
    <row r="213" spans="1:27" ht="15" customHeight="1" x14ac:dyDescent="0.2">
      <c r="B213" s="48">
        <v>43556</v>
      </c>
      <c r="C213" s="54">
        <v>53.096578902334699</v>
      </c>
      <c r="D213" s="41">
        <v>6434</v>
      </c>
      <c r="E213" s="32">
        <v>91.883152979505496</v>
      </c>
      <c r="F213" s="54">
        <v>3.57</v>
      </c>
      <c r="G213" s="42">
        <v>0.43680293644910401</v>
      </c>
      <c r="H213" s="54">
        <v>2.28936189882167</v>
      </c>
      <c r="I213" s="32">
        <v>145.195563702627</v>
      </c>
      <c r="J213" s="41">
        <v>64241.943187284698</v>
      </c>
      <c r="K213" s="42">
        <v>0.39349283932307499</v>
      </c>
      <c r="M213" s="54">
        <v>65.937298267094206</v>
      </c>
      <c r="N213" s="32">
        <v>145.195563702627</v>
      </c>
      <c r="V213" s="53">
        <v>43556</v>
      </c>
      <c r="W213" s="41">
        <v>6434</v>
      </c>
      <c r="Y213" s="54">
        <v>3.17</v>
      </c>
      <c r="Z213" s="54">
        <v>3.57</v>
      </c>
      <c r="AA213" s="42">
        <v>0.12618296529968401</v>
      </c>
    </row>
    <row r="214" spans="1:27" ht="15" customHeight="1" x14ac:dyDescent="0.2">
      <c r="B214" s="48">
        <v>43586</v>
      </c>
      <c r="C214" s="54">
        <v>53.36</v>
      </c>
      <c r="D214" s="41">
        <v>6476</v>
      </c>
      <c r="E214" s="32">
        <v>92.026391277224604</v>
      </c>
      <c r="F214" s="54">
        <v>3.55</v>
      </c>
      <c r="G214" s="42">
        <v>0.43537534379277099</v>
      </c>
      <c r="H214" s="54">
        <v>2.2968687002082002</v>
      </c>
      <c r="I214" s="32">
        <v>145.671658923519</v>
      </c>
      <c r="J214" s="41">
        <v>64560.658319980401</v>
      </c>
      <c r="K214" s="42">
        <v>0.39110376100209199</v>
      </c>
      <c r="M214" s="54">
        <v>66.153506199230307</v>
      </c>
      <c r="N214" s="32">
        <v>145.67165892351801</v>
      </c>
      <c r="V214" s="53">
        <v>43586</v>
      </c>
      <c r="W214" s="41">
        <v>6476</v>
      </c>
      <c r="Y214" s="54">
        <v>3.13</v>
      </c>
      <c r="Z214" s="54">
        <v>3.55</v>
      </c>
      <c r="AA214" s="42">
        <v>0.13418530351437699</v>
      </c>
    </row>
    <row r="215" spans="1:27" ht="15" customHeight="1" x14ac:dyDescent="0.2">
      <c r="B215" s="48">
        <v>43617</v>
      </c>
      <c r="C215" s="54">
        <v>53.468291938997801</v>
      </c>
      <c r="D215" s="41">
        <v>6470</v>
      </c>
      <c r="E215" s="32">
        <v>91.754916172610393</v>
      </c>
      <c r="F215" s="54">
        <v>3.51</v>
      </c>
      <c r="G215" s="42">
        <v>0.43516547533544703</v>
      </c>
      <c r="H215" s="54">
        <v>2.2979764174286799</v>
      </c>
      <c r="I215" s="32">
        <v>145.741912397351</v>
      </c>
      <c r="J215" s="41">
        <v>64691.681537230201</v>
      </c>
      <c r="K215" s="42">
        <v>0.38633145656615497</v>
      </c>
      <c r="M215" s="54">
        <v>66.185410233625404</v>
      </c>
      <c r="N215" s="32">
        <v>145.741912397351</v>
      </c>
      <c r="V215" s="53">
        <v>43617</v>
      </c>
      <c r="W215" s="41">
        <v>6470</v>
      </c>
      <c r="Y215" s="54">
        <v>3.09</v>
      </c>
      <c r="Z215" s="54">
        <v>3.51</v>
      </c>
      <c r="AA215" s="42">
        <v>0.13592233009708701</v>
      </c>
    </row>
    <row r="216" spans="1:27" ht="15" customHeight="1" x14ac:dyDescent="0.2">
      <c r="B216" s="48">
        <v>43647</v>
      </c>
      <c r="C216" s="54">
        <v>53.537917211329002</v>
      </c>
      <c r="D216" s="41">
        <v>6420</v>
      </c>
      <c r="E216" s="32">
        <v>90.927432680947106</v>
      </c>
      <c r="F216" s="54">
        <v>3.48</v>
      </c>
      <c r="G216" s="42">
        <v>0.43799358205526401</v>
      </c>
      <c r="H216" s="54">
        <v>2.28313847729811</v>
      </c>
      <c r="I216" s="32">
        <v>144.80086280508101</v>
      </c>
      <c r="J216" s="41">
        <v>64775.921668740797</v>
      </c>
      <c r="K216" s="42">
        <v>0.38275735846302</v>
      </c>
      <c r="M216" s="54">
        <v>65.758053735483898</v>
      </c>
      <c r="N216" s="32">
        <v>144.80086280508101</v>
      </c>
      <c r="V216" s="53">
        <v>43647</v>
      </c>
      <c r="W216" s="41">
        <v>6420</v>
      </c>
      <c r="Y216" s="54">
        <v>3.05</v>
      </c>
      <c r="Z216" s="54">
        <v>3.48</v>
      </c>
      <c r="AA216" s="42">
        <v>0.14098360655737699</v>
      </c>
    </row>
    <row r="217" spans="1:27" ht="15" customHeight="1" x14ac:dyDescent="0.2">
      <c r="B217" s="48">
        <v>43678</v>
      </c>
      <c r="C217" s="54">
        <v>53.65</v>
      </c>
      <c r="D217" s="41">
        <v>6438</v>
      </c>
      <c r="E217" s="32">
        <v>90.991875946004399</v>
      </c>
      <c r="F217" s="54">
        <v>3.49</v>
      </c>
      <c r="G217" s="42">
        <v>0.438060328985029</v>
      </c>
      <c r="H217" s="54">
        <v>2.2827905971694999</v>
      </c>
      <c r="I217" s="32">
        <v>144.778799604239</v>
      </c>
      <c r="J217" s="41">
        <v>64911.531463023799</v>
      </c>
      <c r="K217" s="42">
        <v>0.38394823529970201</v>
      </c>
      <c r="M217" s="54">
        <v>65.748034229256803</v>
      </c>
      <c r="N217" s="32">
        <v>144.778799604238</v>
      </c>
      <c r="V217" s="53">
        <v>43678</v>
      </c>
      <c r="W217" s="41">
        <v>6438</v>
      </c>
      <c r="Y217" s="54">
        <v>3.05</v>
      </c>
      <c r="Z217" s="54">
        <v>3.49</v>
      </c>
      <c r="AA217" s="42">
        <v>0.144262295081967</v>
      </c>
    </row>
    <row r="218" spans="1:27" ht="15" customHeight="1" x14ac:dyDescent="0.2">
      <c r="B218" s="48">
        <v>43709</v>
      </c>
      <c r="C218" s="54">
        <v>53.978457962479702</v>
      </c>
      <c r="D218" s="41">
        <v>6418</v>
      </c>
      <c r="E218" s="32">
        <v>90.157240787208096</v>
      </c>
      <c r="F218" s="54">
        <v>3.46</v>
      </c>
      <c r="G218" s="42">
        <v>0.440974852188046</v>
      </c>
      <c r="H218" s="54">
        <v>2.2677030108137899</v>
      </c>
      <c r="I218" s="32">
        <v>143.82191698687899</v>
      </c>
      <c r="J218" s="41">
        <v>65308.935179068103</v>
      </c>
      <c r="K218" s="42">
        <v>0.380377073892258</v>
      </c>
      <c r="M218" s="54">
        <v>65.313487519023397</v>
      </c>
      <c r="N218" s="32">
        <v>143.82191698687899</v>
      </c>
      <c r="V218" s="53">
        <v>43709</v>
      </c>
      <c r="W218" s="41">
        <v>6418</v>
      </c>
      <c r="Y218" s="54">
        <v>2.97</v>
      </c>
      <c r="Z218" s="54">
        <v>3.46</v>
      </c>
      <c r="AA218" s="42">
        <v>0.16498316498316501</v>
      </c>
    </row>
    <row r="219" spans="1:27" ht="15" customHeight="1" x14ac:dyDescent="0.2">
      <c r="B219" s="48">
        <v>43739</v>
      </c>
      <c r="C219" s="54">
        <v>54.513347297508297</v>
      </c>
      <c r="D219" s="41">
        <v>6496</v>
      </c>
      <c r="E219" s="32">
        <v>90.357569208293896</v>
      </c>
      <c r="F219" s="54">
        <v>2.93</v>
      </c>
      <c r="G219" s="42">
        <v>0.42012121679957798</v>
      </c>
      <c r="H219" s="54">
        <v>2.38026540915466</v>
      </c>
      <c r="I219" s="32">
        <v>150.96083237078301</v>
      </c>
      <c r="J219" s="41">
        <v>65956.101738247104</v>
      </c>
      <c r="K219" s="42">
        <v>0.318021383106388</v>
      </c>
      <c r="M219" s="54">
        <v>68.555465310687197</v>
      </c>
      <c r="N219" s="32">
        <v>150.96083237078199</v>
      </c>
      <c r="V219" s="53">
        <v>43739</v>
      </c>
      <c r="W219" s="41">
        <v>6496</v>
      </c>
      <c r="Y219" s="54">
        <v>2.67</v>
      </c>
      <c r="Z219" s="54">
        <v>2.93</v>
      </c>
      <c r="AA219" s="42">
        <v>9.7378277153558096E-2</v>
      </c>
    </row>
    <row r="220" spans="1:27" ht="15" customHeight="1" x14ac:dyDescent="0.2">
      <c r="B220" s="48">
        <v>43770</v>
      </c>
      <c r="C220" s="54">
        <v>55.06</v>
      </c>
      <c r="D220" s="41">
        <v>6536</v>
      </c>
      <c r="E220" s="32">
        <v>90.011336297233996</v>
      </c>
      <c r="F220" s="54">
        <v>3.02</v>
      </c>
      <c r="G220" s="42">
        <v>0.42509371555004399</v>
      </c>
      <c r="H220" s="54">
        <v>2.3524224504379299</v>
      </c>
      <c r="I220" s="32">
        <v>149.194980458901</v>
      </c>
      <c r="J220" s="41">
        <v>66617.500882648499</v>
      </c>
      <c r="K220" s="42">
        <v>0.32851112699678098</v>
      </c>
      <c r="M220" s="54">
        <v>67.753543397647505</v>
      </c>
      <c r="N220" s="32">
        <v>149.19498045890001</v>
      </c>
      <c r="V220" s="53">
        <v>43770</v>
      </c>
      <c r="W220" s="41">
        <v>6536</v>
      </c>
      <c r="Y220" s="54">
        <v>2.72</v>
      </c>
      <c r="Z220" s="54">
        <v>3.02</v>
      </c>
      <c r="AA220" s="42">
        <v>0.110294117647059</v>
      </c>
    </row>
    <row r="221" spans="1:27" ht="15" customHeight="1" x14ac:dyDescent="0.2">
      <c r="B221" s="48">
        <v>43800</v>
      </c>
      <c r="C221" s="54">
        <v>55.580909145868297</v>
      </c>
      <c r="D221" s="41">
        <v>6559</v>
      </c>
      <c r="E221" s="32">
        <v>89.481520948667907</v>
      </c>
      <c r="F221" s="54">
        <v>3.3</v>
      </c>
      <c r="G221" s="42">
        <v>0.43819848246046</v>
      </c>
      <c r="H221" s="54">
        <v>2.28207088802557</v>
      </c>
      <c r="I221" s="32">
        <v>144.73315431988701</v>
      </c>
      <c r="J221" s="41">
        <v>67247.752707651496</v>
      </c>
      <c r="K221" s="42">
        <v>0.36140558836955</v>
      </c>
      <c r="M221" s="54">
        <v>65.727305450415301</v>
      </c>
      <c r="N221" s="32">
        <v>144.73315431988701</v>
      </c>
      <c r="V221" s="53">
        <v>43800</v>
      </c>
      <c r="W221" s="41">
        <v>6559</v>
      </c>
      <c r="Y221" s="54">
        <v>2.94</v>
      </c>
      <c r="Z221" s="54">
        <v>3.3</v>
      </c>
      <c r="AA221" s="42">
        <v>0.122448979591837</v>
      </c>
    </row>
    <row r="222" spans="1:27" ht="15" customHeight="1" x14ac:dyDescent="0.2">
      <c r="A222" t="s">
        <v>25</v>
      </c>
      <c r="B222" s="48">
        <v>43831</v>
      </c>
      <c r="C222" s="54">
        <v>56.1144993687181</v>
      </c>
      <c r="D222" s="41">
        <v>6796</v>
      </c>
      <c r="E222" s="32">
        <v>91.833185701521202</v>
      </c>
      <c r="F222" s="54">
        <v>3.37</v>
      </c>
      <c r="G222" s="42">
        <v>0.42957535910550598</v>
      </c>
      <c r="H222" s="54">
        <v>2.32788026315633</v>
      </c>
      <c r="I222" s="32">
        <v>147.63846957319001</v>
      </c>
      <c r="J222" s="41">
        <v>67893.347461404905</v>
      </c>
      <c r="K222" s="42">
        <v>0.369690093118267</v>
      </c>
      <c r="M222" s="54">
        <v>67.046689001343097</v>
      </c>
      <c r="N222" s="32">
        <v>147.63846957319001</v>
      </c>
      <c r="U222" s="52" t="s">
        <v>25</v>
      </c>
      <c r="V222" s="53">
        <v>43831</v>
      </c>
      <c r="W222" s="41">
        <v>6796</v>
      </c>
      <c r="Y222" s="54">
        <v>2.98</v>
      </c>
      <c r="Z222" s="54">
        <v>3.37</v>
      </c>
      <c r="AA222" s="42">
        <v>0.13087248322147699</v>
      </c>
    </row>
    <row r="223" spans="1:27" ht="15" customHeight="1" x14ac:dyDescent="0.2">
      <c r="B223" s="48">
        <v>43862</v>
      </c>
      <c r="C223" s="54">
        <v>56.58</v>
      </c>
      <c r="D223" s="41">
        <v>6789</v>
      </c>
      <c r="E223" s="32">
        <v>90.983834953078798</v>
      </c>
      <c r="F223" s="54">
        <v>3.31</v>
      </c>
      <c r="G223" s="42">
        <v>0.431337179036616</v>
      </c>
      <c r="H223" s="54">
        <v>2.3183719108876302</v>
      </c>
      <c r="I223" s="32">
        <v>147.035432295314</v>
      </c>
      <c r="J223" s="41">
        <v>68456.560115151704</v>
      </c>
      <c r="K223" s="42">
        <v>0.362587606456303</v>
      </c>
      <c r="M223" s="54">
        <v>66.772833190301398</v>
      </c>
      <c r="N223" s="32">
        <v>147.035432295314</v>
      </c>
      <c r="V223" s="53">
        <v>43862</v>
      </c>
      <c r="W223" s="41">
        <v>6789</v>
      </c>
      <c r="Y223" s="54">
        <v>2.91</v>
      </c>
      <c r="Z223" s="54">
        <v>3.31</v>
      </c>
      <c r="AA223" s="42">
        <v>0.13745704467354</v>
      </c>
    </row>
    <row r="224" spans="1:27" ht="15" customHeight="1" x14ac:dyDescent="0.2">
      <c r="B224" s="48">
        <v>43891</v>
      </c>
      <c r="C224" s="54">
        <v>57.0216439759918</v>
      </c>
      <c r="D224" s="41">
        <v>6713</v>
      </c>
      <c r="E224" s="32">
        <v>89.268509965956696</v>
      </c>
      <c r="F224" s="54">
        <v>3.29</v>
      </c>
      <c r="G224" s="42">
        <v>0.43886289735087503</v>
      </c>
      <c r="H224" s="54">
        <v>2.2786159550883398</v>
      </c>
      <c r="I224" s="32">
        <v>144.514036086272</v>
      </c>
      <c r="J224" s="41">
        <v>68990.908425366899</v>
      </c>
      <c r="K224" s="42">
        <v>0.36022406527357198</v>
      </c>
      <c r="M224" s="54">
        <v>65.6277978349124</v>
      </c>
      <c r="N224" s="32">
        <v>144.514036086272</v>
      </c>
      <c r="V224" s="53">
        <v>43891</v>
      </c>
      <c r="W224" s="41">
        <v>6713</v>
      </c>
      <c r="Y224" s="54">
        <v>2.93</v>
      </c>
      <c r="Z224" s="54">
        <v>3.29</v>
      </c>
      <c r="AA224" s="42">
        <v>0.12286689419795201</v>
      </c>
    </row>
    <row r="225" spans="1:27" ht="15" customHeight="1" x14ac:dyDescent="0.2">
      <c r="B225" s="48">
        <v>43922</v>
      </c>
      <c r="C225" s="54">
        <v>57.418044210218099</v>
      </c>
      <c r="D225" s="41">
        <v>6622</v>
      </c>
      <c r="E225" s="32">
        <v>87.450471189335502</v>
      </c>
      <c r="F225" s="54">
        <v>3.84</v>
      </c>
      <c r="G225" s="42">
        <v>0.46962831752665701</v>
      </c>
      <c r="H225" s="54">
        <v>2.1293434886264899</v>
      </c>
      <c r="I225" s="32">
        <v>135.046900320465</v>
      </c>
      <c r="J225" s="41">
        <v>69470.515998077593</v>
      </c>
      <c r="K225" s="42">
        <v>0.42593501063751599</v>
      </c>
      <c r="M225" s="54">
        <v>61.328511143181501</v>
      </c>
      <c r="N225" s="32">
        <v>135.046900320465</v>
      </c>
      <c r="V225" s="53">
        <v>43922</v>
      </c>
      <c r="W225" s="41">
        <v>6622</v>
      </c>
      <c r="Y225" s="54">
        <v>3.22</v>
      </c>
      <c r="Z225" s="54">
        <v>3.84</v>
      </c>
      <c r="AA225" s="42">
        <v>0.19254658385093201</v>
      </c>
    </row>
    <row r="226" spans="1:27" ht="15" customHeight="1" x14ac:dyDescent="0.2">
      <c r="B226" s="48">
        <v>43952</v>
      </c>
      <c r="C226" s="54">
        <v>57.59</v>
      </c>
      <c r="D226" s="41">
        <v>6655</v>
      </c>
      <c r="E226" s="32">
        <v>87.6238546073767</v>
      </c>
      <c r="F226" s="54">
        <v>3.38</v>
      </c>
      <c r="G226" s="42">
        <v>0.45060123726173301</v>
      </c>
      <c r="H226" s="54">
        <v>2.2192571109589498</v>
      </c>
      <c r="I226" s="32">
        <v>140.74938846173501</v>
      </c>
      <c r="J226" s="41">
        <v>69678.566578854399</v>
      </c>
      <c r="K226" s="42">
        <v>0.37087556780255698</v>
      </c>
      <c r="M226" s="54">
        <v>63.918167823089298</v>
      </c>
      <c r="N226" s="32">
        <v>140.74938846173501</v>
      </c>
      <c r="V226" s="53">
        <v>43952</v>
      </c>
      <c r="W226" s="41">
        <v>6655</v>
      </c>
      <c r="Y226" s="54">
        <v>3.08</v>
      </c>
      <c r="Z226" s="54">
        <v>3.38</v>
      </c>
      <c r="AA226" s="42">
        <v>9.7402597402597393E-2</v>
      </c>
    </row>
    <row r="227" spans="1:27" ht="15" customHeight="1" x14ac:dyDescent="0.2">
      <c r="B227" s="48">
        <v>43983</v>
      </c>
      <c r="C227" s="54">
        <v>57.514814814814798</v>
      </c>
      <c r="D227" s="41">
        <v>6774</v>
      </c>
      <c r="E227" s="32">
        <v>89.307275241871693</v>
      </c>
      <c r="F227" s="54">
        <v>3.29</v>
      </c>
      <c r="G227" s="42">
        <v>0.438672401769652</v>
      </c>
      <c r="H227" s="54">
        <v>2.2796054549269398</v>
      </c>
      <c r="I227" s="32">
        <v>144.57679199520999</v>
      </c>
      <c r="J227" s="41">
        <v>69587.599467695094</v>
      </c>
      <c r="K227" s="42">
        <v>0.36022406527357198</v>
      </c>
      <c r="M227" s="54">
        <v>65.656297018910607</v>
      </c>
      <c r="N227" s="32">
        <v>144.57679199520999</v>
      </c>
      <c r="V227" s="53">
        <v>43983</v>
      </c>
      <c r="W227" s="41">
        <v>6774</v>
      </c>
      <c r="Y227" s="54">
        <v>2.96</v>
      </c>
      <c r="Z227" s="54">
        <v>3.29</v>
      </c>
      <c r="AA227" s="42">
        <v>0.111486486486486</v>
      </c>
    </row>
    <row r="228" spans="1:27" ht="15" customHeight="1" x14ac:dyDescent="0.2">
      <c r="B228" s="48">
        <v>44013</v>
      </c>
      <c r="C228" s="54">
        <v>57.375185185185202</v>
      </c>
      <c r="D228" s="41">
        <v>6722</v>
      </c>
      <c r="E228" s="32">
        <v>88.837387936799601</v>
      </c>
      <c r="F228" s="54">
        <v>3.31</v>
      </c>
      <c r="G228" s="42">
        <v>0.44175894426920198</v>
      </c>
      <c r="H228" s="54">
        <v>2.2636779922006798</v>
      </c>
      <c r="I228" s="32">
        <v>143.566642865848</v>
      </c>
      <c r="J228" s="41">
        <v>69418.660546970495</v>
      </c>
      <c r="K228" s="42">
        <v>0.362587606456303</v>
      </c>
      <c r="M228" s="54">
        <v>65.197560520780002</v>
      </c>
      <c r="N228" s="32">
        <v>143.566642865847</v>
      </c>
      <c r="V228" s="53">
        <v>44013</v>
      </c>
      <c r="W228" s="41">
        <v>6722</v>
      </c>
      <c r="Y228" s="54">
        <v>2.97</v>
      </c>
      <c r="Z228" s="54">
        <v>3.31</v>
      </c>
      <c r="AA228" s="42">
        <v>0.114478114478114</v>
      </c>
    </row>
    <row r="229" spans="1:27" ht="15" customHeight="1" x14ac:dyDescent="0.2">
      <c r="B229" s="48">
        <v>44044</v>
      </c>
      <c r="C229" s="54">
        <v>57.3</v>
      </c>
      <c r="D229" s="41">
        <v>6723</v>
      </c>
      <c r="E229" s="32">
        <v>88.967187606891699</v>
      </c>
      <c r="F229" s="54">
        <v>3.37</v>
      </c>
      <c r="G229" s="42">
        <v>0.443413743725869</v>
      </c>
      <c r="H229" s="54">
        <v>2.2552300512774099</v>
      </c>
      <c r="I229" s="32">
        <v>143.03085883575901</v>
      </c>
      <c r="J229" s="41">
        <v>69327.693435811103</v>
      </c>
      <c r="K229" s="42">
        <v>0.369690093118267</v>
      </c>
      <c r="M229" s="54">
        <v>64.954246258981797</v>
      </c>
      <c r="N229" s="32">
        <v>143.03085883575901</v>
      </c>
      <c r="V229" s="53">
        <v>44044</v>
      </c>
      <c r="W229" s="41">
        <v>6723</v>
      </c>
      <c r="Y229" s="54">
        <v>2.99</v>
      </c>
      <c r="Z229" s="54">
        <v>3.37</v>
      </c>
      <c r="AA229" s="42">
        <v>0.12709030100334401</v>
      </c>
    </row>
    <row r="230" spans="1:27" ht="15" customHeight="1" x14ac:dyDescent="0.2">
      <c r="B230" s="48">
        <v>44075</v>
      </c>
      <c r="C230" s="54">
        <v>57.552246417271498</v>
      </c>
      <c r="D230" s="41">
        <v>6747</v>
      </c>
      <c r="E230" s="32">
        <v>88.893458440724999</v>
      </c>
      <c r="F230" s="54">
        <v>3.64</v>
      </c>
      <c r="G230" s="42">
        <v>0.45420782941668802</v>
      </c>
      <c r="H230" s="54">
        <v>2.2016353202987302</v>
      </c>
      <c r="I230" s="32">
        <v>139.631781922692</v>
      </c>
      <c r="J230" s="41">
        <v>69632.888240119704</v>
      </c>
      <c r="K230" s="42">
        <v>0.40186993399634402</v>
      </c>
      <c r="M230" s="54">
        <v>63.410631960209301</v>
      </c>
      <c r="N230" s="32">
        <v>139.631781922692</v>
      </c>
      <c r="V230" s="53">
        <v>44075</v>
      </c>
      <c r="W230" s="41">
        <v>6747</v>
      </c>
      <c r="Y230" s="54">
        <v>3.22</v>
      </c>
      <c r="Z230" s="54">
        <v>3.64</v>
      </c>
      <c r="AA230" s="42">
        <v>0.13043478260869601</v>
      </c>
    </row>
    <row r="231" spans="1:27" ht="15" customHeight="1" x14ac:dyDescent="0.2">
      <c r="B231" s="48">
        <v>44105</v>
      </c>
      <c r="C231" s="54">
        <v>58.080048390098597</v>
      </c>
      <c r="D231" s="41">
        <v>6756</v>
      </c>
      <c r="E231" s="32">
        <v>88.203139593688306</v>
      </c>
      <c r="F231" s="54">
        <v>3.08</v>
      </c>
      <c r="G231" s="42">
        <v>0.436099218659041</v>
      </c>
      <c r="H231" s="54">
        <v>2.2930561606482498</v>
      </c>
      <c r="I231" s="32">
        <v>145.42986061682399</v>
      </c>
      <c r="J231" s="41">
        <v>70271.479747396705</v>
      </c>
      <c r="K231" s="42">
        <v>0.33552694671675698</v>
      </c>
      <c r="M231" s="54">
        <v>66.043698938853893</v>
      </c>
      <c r="N231" s="32">
        <v>145.42986061682399</v>
      </c>
      <c r="V231" s="53">
        <v>44105</v>
      </c>
      <c r="W231" s="41">
        <v>6756</v>
      </c>
      <c r="Y231" s="54">
        <v>2.75</v>
      </c>
      <c r="Z231" s="54">
        <v>3.08</v>
      </c>
      <c r="AA231" s="42">
        <v>0.12</v>
      </c>
    </row>
    <row r="232" spans="1:27" ht="15" customHeight="1" x14ac:dyDescent="0.2">
      <c r="B232" s="48">
        <v>44136</v>
      </c>
      <c r="C232" s="54">
        <v>58.54</v>
      </c>
      <c r="D232" s="41">
        <v>6863</v>
      </c>
      <c r="E232" s="32">
        <v>88.896088802161998</v>
      </c>
      <c r="F232" s="54">
        <v>2.87</v>
      </c>
      <c r="G232" s="42">
        <v>0.42476978793041498</v>
      </c>
      <c r="H232" s="54">
        <v>2.3542163977156898</v>
      </c>
      <c r="I232" s="32">
        <v>149.30875591152</v>
      </c>
      <c r="J232" s="41">
        <v>70827.978599168899</v>
      </c>
      <c r="K232" s="42">
        <v>0.31105096840256702</v>
      </c>
      <c r="M232" s="54">
        <v>67.805211959437599</v>
      </c>
      <c r="N232" s="32">
        <v>149.30875591152</v>
      </c>
      <c r="V232" s="53">
        <v>44136</v>
      </c>
      <c r="W232" s="41">
        <v>6863</v>
      </c>
      <c r="Y232" s="54">
        <v>2.56</v>
      </c>
      <c r="Z232" s="54">
        <v>2.87</v>
      </c>
      <c r="AA232" s="42">
        <v>0.12109375</v>
      </c>
    </row>
    <row r="233" spans="1:27" ht="15" customHeight="1" x14ac:dyDescent="0.2">
      <c r="B233" s="48">
        <v>44166</v>
      </c>
      <c r="C233" s="54">
        <v>58.791043227835097</v>
      </c>
      <c r="D233" s="41">
        <v>6999</v>
      </c>
      <c r="E233" s="32">
        <v>90.270573086854398</v>
      </c>
      <c r="F233" s="54">
        <v>2.91</v>
      </c>
      <c r="G233" s="42">
        <v>0.41978412849818902</v>
      </c>
      <c r="H233" s="54">
        <v>2.3821767716125399</v>
      </c>
      <c r="I233" s="32">
        <v>151.08205451117701</v>
      </c>
      <c r="J233" s="41">
        <v>71131.717655686996</v>
      </c>
      <c r="K233" s="42">
        <v>0.31569588529576698</v>
      </c>
      <c r="M233" s="54">
        <v>68.610515618175498</v>
      </c>
      <c r="N233" s="32">
        <v>151.08205451117701</v>
      </c>
      <c r="V233" s="53">
        <v>44166</v>
      </c>
      <c r="W233" s="41">
        <v>6999</v>
      </c>
      <c r="Y233" s="54">
        <v>2.61</v>
      </c>
      <c r="Z233" s="54">
        <v>2.91</v>
      </c>
      <c r="AA233" s="42">
        <v>0.114942528735632</v>
      </c>
    </row>
    <row r="234" spans="1:27" ht="15" customHeight="1" x14ac:dyDescent="0.2">
      <c r="A234" t="s">
        <v>26</v>
      </c>
      <c r="B234" s="48">
        <v>44197</v>
      </c>
      <c r="C234" s="54">
        <v>59.001047929706999</v>
      </c>
      <c r="D234" s="41">
        <v>6979</v>
      </c>
      <c r="E234" s="32">
        <v>89.692234927721401</v>
      </c>
      <c r="F234" s="54">
        <v>3.05</v>
      </c>
      <c r="G234" s="42">
        <v>0.427731806983635</v>
      </c>
      <c r="H234" s="54">
        <v>2.3379135796610502</v>
      </c>
      <c r="I234" s="32">
        <v>148.27480105335499</v>
      </c>
      <c r="J234" s="41">
        <v>71385.803896375597</v>
      </c>
      <c r="K234" s="42">
        <v>0.33201677635383298</v>
      </c>
      <c r="M234" s="54">
        <v>67.335664625214804</v>
      </c>
      <c r="N234" s="32">
        <v>148.274801053354</v>
      </c>
      <c r="U234" s="52" t="s">
        <v>26</v>
      </c>
      <c r="V234" s="53">
        <v>44197</v>
      </c>
      <c r="W234" s="41">
        <v>6979</v>
      </c>
      <c r="Y234" s="54">
        <v>2.73</v>
      </c>
      <c r="Z234" s="54">
        <v>3.05</v>
      </c>
      <c r="AA234" s="42">
        <v>0.11721611721611699</v>
      </c>
    </row>
    <row r="235" spans="1:27" ht="15" customHeight="1" x14ac:dyDescent="0.2">
      <c r="B235" s="48">
        <v>44228</v>
      </c>
      <c r="C235" s="54">
        <v>59.29</v>
      </c>
      <c r="D235" s="41">
        <v>7038</v>
      </c>
      <c r="E235" s="32">
        <v>90.009673203460196</v>
      </c>
      <c r="F235" s="54">
        <v>3.34</v>
      </c>
      <c r="G235" s="42">
        <v>0.43714110734605299</v>
      </c>
      <c r="H235" s="54">
        <v>2.28759085612228</v>
      </c>
      <c r="I235" s="32">
        <v>145.08324090071</v>
      </c>
      <c r="J235" s="41">
        <v>71735.409141522498</v>
      </c>
      <c r="K235" s="42">
        <v>0.36613662768730898</v>
      </c>
      <c r="M235" s="54">
        <v>65.886289393934803</v>
      </c>
      <c r="N235" s="32">
        <v>145.083240900709</v>
      </c>
      <c r="V235" s="53">
        <v>44228</v>
      </c>
      <c r="W235" s="41">
        <v>7038</v>
      </c>
      <c r="Y235" s="54">
        <v>2.93</v>
      </c>
      <c r="Z235" s="54">
        <v>3.34</v>
      </c>
      <c r="AA235" s="42">
        <v>0.139931740614334</v>
      </c>
    </row>
    <row r="236" spans="1:27" ht="15" customHeight="1" x14ac:dyDescent="0.2">
      <c r="B236" s="48">
        <v>44256</v>
      </c>
      <c r="C236" s="54">
        <v>59.892526757144402</v>
      </c>
      <c r="D236" s="41">
        <v>7138</v>
      </c>
      <c r="E236" s="32">
        <v>90.370207780152597</v>
      </c>
      <c r="F236" s="54">
        <v>3.17</v>
      </c>
      <c r="G236" s="42">
        <v>0.42900637110441697</v>
      </c>
      <c r="H236" s="54">
        <v>2.3309677136627101</v>
      </c>
      <c r="I236" s="32">
        <v>147.83428139171801</v>
      </c>
      <c r="J236" s="41">
        <v>72464.410717546605</v>
      </c>
      <c r="K236" s="42">
        <v>0.34608450523845802</v>
      </c>
      <c r="M236" s="54">
        <v>67.135612532842799</v>
      </c>
      <c r="N236" s="32">
        <v>147.83428139171801</v>
      </c>
      <c r="V236" s="53">
        <v>44256</v>
      </c>
      <c r="W236" s="41">
        <v>7138</v>
      </c>
      <c r="Y236" s="54">
        <v>2.85</v>
      </c>
      <c r="Z236" s="54">
        <v>3.17</v>
      </c>
      <c r="AA236" s="42">
        <v>0.11228070175438599</v>
      </c>
    </row>
    <row r="237" spans="1:27" ht="15" customHeight="1" x14ac:dyDescent="0.2">
      <c r="B237" s="48">
        <v>44287</v>
      </c>
      <c r="C237" s="54">
        <v>60.716106145867798</v>
      </c>
      <c r="D237" s="41">
        <v>7082</v>
      </c>
      <c r="E237" s="32">
        <v>88.445019830137696</v>
      </c>
      <c r="F237" s="54">
        <v>2.89</v>
      </c>
      <c r="G237" s="42">
        <v>0.427692075726607</v>
      </c>
      <c r="H237" s="54">
        <v>2.3381307645251499</v>
      </c>
      <c r="I237" s="32">
        <v>148.28857531892001</v>
      </c>
      <c r="J237" s="41">
        <v>73460.865506053902</v>
      </c>
      <c r="K237" s="42">
        <v>0.31337241296523899</v>
      </c>
      <c r="M237" s="54">
        <v>67.341919897992099</v>
      </c>
      <c r="N237" s="32">
        <v>148.28857531892001</v>
      </c>
      <c r="V237" s="53">
        <v>44287</v>
      </c>
      <c r="W237" s="41">
        <v>7082</v>
      </c>
      <c r="Y237" s="54">
        <v>2.6</v>
      </c>
      <c r="Z237" s="54">
        <v>2.89</v>
      </c>
      <c r="AA237" s="42">
        <v>0.111538461538462</v>
      </c>
    </row>
    <row r="238" spans="1:27" ht="15" customHeight="1" x14ac:dyDescent="0.2">
      <c r="B238" s="48">
        <v>44317</v>
      </c>
      <c r="C238" s="54">
        <v>61.39</v>
      </c>
      <c r="D238" s="41">
        <v>7104</v>
      </c>
      <c r="E238" s="32">
        <v>87.745871575231405</v>
      </c>
      <c r="F238" s="54">
        <v>2.7</v>
      </c>
      <c r="G238" s="42">
        <v>0.42388796289924302</v>
      </c>
      <c r="H238" s="54">
        <v>2.3591139346358299</v>
      </c>
      <c r="I238" s="32">
        <v>149.61936675650699</v>
      </c>
      <c r="J238" s="41">
        <v>74276.214660112397</v>
      </c>
      <c r="K238" s="42">
        <v>0.291400882111228</v>
      </c>
      <c r="M238" s="54">
        <v>67.9462688857556</v>
      </c>
      <c r="N238" s="32">
        <v>149.619366756506</v>
      </c>
      <c r="V238" s="53">
        <v>44317</v>
      </c>
      <c r="W238" s="41">
        <v>7104</v>
      </c>
      <c r="Y238" s="54">
        <v>2.4500000000000002</v>
      </c>
      <c r="Z238" s="54">
        <v>2.7</v>
      </c>
      <c r="AA238" s="42">
        <v>0.102040816326531</v>
      </c>
    </row>
    <row r="239" spans="1:27" ht="15" customHeight="1" x14ac:dyDescent="0.2">
      <c r="B239" s="48">
        <v>44348</v>
      </c>
      <c r="C239" s="54">
        <v>61.785320754716999</v>
      </c>
      <c r="D239" s="41">
        <v>7175</v>
      </c>
      <c r="E239" s="32">
        <v>88.055801110700202</v>
      </c>
      <c r="F239" s="54">
        <v>2.58</v>
      </c>
      <c r="G239" s="42">
        <v>0.41788827561499597</v>
      </c>
      <c r="H239" s="54">
        <v>2.3929841020984002</v>
      </c>
      <c r="I239" s="32">
        <v>151.76747538885601</v>
      </c>
      <c r="J239" s="41">
        <v>74754.516162587694</v>
      </c>
      <c r="K239" s="42">
        <v>0.27761929376426298</v>
      </c>
      <c r="M239" s="54">
        <v>68.921784087386897</v>
      </c>
      <c r="N239" s="32">
        <v>151.76747538885601</v>
      </c>
      <c r="V239" s="53">
        <v>44348</v>
      </c>
      <c r="W239" s="41">
        <v>7175</v>
      </c>
      <c r="Y239" s="54">
        <v>2.38</v>
      </c>
      <c r="Z239" s="54">
        <v>2.58</v>
      </c>
      <c r="AA239" s="42">
        <v>8.4033613445378297E-2</v>
      </c>
    </row>
    <row r="240" spans="1:27" ht="15" customHeight="1" x14ac:dyDescent="0.2">
      <c r="B240" s="48">
        <v>44378</v>
      </c>
      <c r="C240" s="54">
        <v>62.103660377358501</v>
      </c>
      <c r="D240" s="41">
        <v>7046</v>
      </c>
      <c r="E240" s="32">
        <v>86.029384046484594</v>
      </c>
      <c r="F240" s="54">
        <v>2.8</v>
      </c>
      <c r="G240" s="42">
        <v>0.43620931870006602</v>
      </c>
      <c r="H240" s="54">
        <v>2.29247738902064</v>
      </c>
      <c r="I240" s="32">
        <v>145.393153850293</v>
      </c>
      <c r="J240" s="41">
        <v>75139.677624489297</v>
      </c>
      <c r="K240" s="42">
        <v>0.30294191402373799</v>
      </c>
      <c r="M240" s="54">
        <v>66.0270293867584</v>
      </c>
      <c r="N240" s="32">
        <v>145.393153850293</v>
      </c>
      <c r="V240" s="53">
        <v>44378</v>
      </c>
      <c r="W240" s="41">
        <v>7046</v>
      </c>
      <c r="Y240" s="54">
        <v>2.56</v>
      </c>
      <c r="Z240" s="54">
        <v>2.8</v>
      </c>
      <c r="AA240" s="42">
        <v>9.375E-2</v>
      </c>
    </row>
    <row r="241" spans="1:27" ht="15" customHeight="1" x14ac:dyDescent="0.2">
      <c r="B241" s="48">
        <v>44409</v>
      </c>
      <c r="C241" s="54">
        <v>62.47</v>
      </c>
      <c r="D241" s="41">
        <v>7118</v>
      </c>
      <c r="E241" s="32">
        <v>86.398827835182004</v>
      </c>
      <c r="F241" s="54">
        <v>3.09</v>
      </c>
      <c r="G241" s="42">
        <v>0.44559688638990902</v>
      </c>
      <c r="H241" s="54">
        <v>2.2441808516699799</v>
      </c>
      <c r="I241" s="32">
        <v>142.33009817127501</v>
      </c>
      <c r="J241" s="41">
        <v>75582.914641101495</v>
      </c>
      <c r="K241" s="42">
        <v>0.33669800681643802</v>
      </c>
      <c r="M241" s="54">
        <v>64.6360115707472</v>
      </c>
      <c r="N241" s="32">
        <v>142.33009817127501</v>
      </c>
      <c r="V241" s="53">
        <v>44409</v>
      </c>
      <c r="W241" s="41">
        <v>7118</v>
      </c>
      <c r="Y241" s="54">
        <v>2.7</v>
      </c>
      <c r="Z241" s="54">
        <v>3.09</v>
      </c>
      <c r="AA241" s="42">
        <v>0.14444444444444399</v>
      </c>
    </row>
    <row r="242" spans="1:27" ht="15" customHeight="1" x14ac:dyDescent="0.2">
      <c r="B242" s="48">
        <v>44440</v>
      </c>
      <c r="C242" s="54">
        <v>62.920387096774199</v>
      </c>
      <c r="D242" s="41">
        <v>7108</v>
      </c>
      <c r="E242" s="32">
        <v>85.659869038080203</v>
      </c>
      <c r="F242" s="54">
        <v>3.04</v>
      </c>
      <c r="G242" s="42">
        <v>0.44747384696426501</v>
      </c>
      <c r="H242" s="54">
        <v>2.2347674769914798</v>
      </c>
      <c r="I242" s="32">
        <v>141.733084547744</v>
      </c>
      <c r="J242" s="41">
        <v>76127.841317761297</v>
      </c>
      <c r="K242" s="42">
        <v>0.33084772384720401</v>
      </c>
      <c r="M242" s="54">
        <v>64.364891266789897</v>
      </c>
      <c r="N242" s="32">
        <v>141.733084547743</v>
      </c>
      <c r="V242" s="53">
        <v>44440</v>
      </c>
      <c r="W242" s="41">
        <v>7108</v>
      </c>
      <c r="Y242" s="54">
        <v>2.66</v>
      </c>
      <c r="Z242" s="54">
        <v>3.04</v>
      </c>
      <c r="AA242" s="42">
        <v>0.14285714285714299</v>
      </c>
    </row>
    <row r="243" spans="1:27" ht="15" customHeight="1" x14ac:dyDescent="0.2">
      <c r="B243" s="48">
        <v>44470</v>
      </c>
      <c r="C243" s="54">
        <v>63.442774193548402</v>
      </c>
      <c r="D243" s="41">
        <v>7140</v>
      </c>
      <c r="E243" s="32">
        <v>85.337009416870899</v>
      </c>
      <c r="F243" s="54">
        <v>3.07</v>
      </c>
      <c r="G243" s="42">
        <v>0.45035098551723601</v>
      </c>
      <c r="H243" s="54">
        <v>2.2204903112435401</v>
      </c>
      <c r="I243" s="32">
        <v>140.82760030345901</v>
      </c>
      <c r="J243" s="41">
        <v>76759.881326487099</v>
      </c>
      <c r="K243" s="42">
        <v>0.33435638807915102</v>
      </c>
      <c r="M243" s="54">
        <v>63.953685971194197</v>
      </c>
      <c r="N243" s="32">
        <v>140.82760030345901</v>
      </c>
      <c r="V243" s="53">
        <v>44470</v>
      </c>
      <c r="W243" s="41">
        <v>7140</v>
      </c>
      <c r="Y243" s="54">
        <v>2.66</v>
      </c>
      <c r="Z243" s="54">
        <v>3.07</v>
      </c>
      <c r="AA243" s="42">
        <v>0.15413533834586499</v>
      </c>
    </row>
    <row r="244" spans="1:27" ht="15" customHeight="1" x14ac:dyDescent="0.2">
      <c r="B244" s="48">
        <v>44501</v>
      </c>
      <c r="C244" s="54">
        <v>64.09</v>
      </c>
      <c r="D244" s="41">
        <v>7333</v>
      </c>
      <c r="E244" s="32">
        <v>86.758650115989198</v>
      </c>
      <c r="F244" s="54">
        <v>3.05</v>
      </c>
      <c r="G244" s="42">
        <v>0.442194774431658</v>
      </c>
      <c r="H244" s="54">
        <v>2.2614468958509901</v>
      </c>
      <c r="I244" s="32">
        <v>143.42514261097901</v>
      </c>
      <c r="J244" s="41">
        <v>77542.964612585201</v>
      </c>
      <c r="K244" s="42">
        <v>0.33201677635383298</v>
      </c>
      <c r="M244" s="54">
        <v>65.133301363873201</v>
      </c>
      <c r="N244" s="32">
        <v>143.42514261097901</v>
      </c>
      <c r="V244" s="53">
        <v>44501</v>
      </c>
      <c r="W244" s="41">
        <v>7333</v>
      </c>
      <c r="Y244" s="54">
        <v>2.63</v>
      </c>
      <c r="Z244" s="54">
        <v>3.05</v>
      </c>
      <c r="AA244" s="42">
        <v>0.159695817490494</v>
      </c>
    </row>
    <row r="245" spans="1:27" ht="15" customHeight="1" x14ac:dyDescent="0.2">
      <c r="B245" s="48">
        <v>44531</v>
      </c>
      <c r="C245" s="54">
        <v>65.073773254074396</v>
      </c>
      <c r="D245" s="41">
        <v>7280</v>
      </c>
      <c r="E245" s="32">
        <v>84.829471711098293</v>
      </c>
      <c r="F245" s="54">
        <v>2.99</v>
      </c>
      <c r="G245" s="42">
        <v>0.449872134368554</v>
      </c>
      <c r="H245" s="54">
        <v>2.22285383690993</v>
      </c>
      <c r="I245" s="32">
        <v>140.97749947040001</v>
      </c>
      <c r="J245" s="41">
        <v>78733.239142581995</v>
      </c>
      <c r="K245" s="42">
        <v>0.32501000647171002</v>
      </c>
      <c r="M245" s="54">
        <v>64.021759305037705</v>
      </c>
      <c r="N245" s="32">
        <v>140.97749947039901</v>
      </c>
      <c r="V245" s="53">
        <v>44531</v>
      </c>
      <c r="W245" s="41">
        <v>7280</v>
      </c>
      <c r="Y245" s="54">
        <v>2.59</v>
      </c>
      <c r="Z245" s="54">
        <v>2.99</v>
      </c>
      <c r="AA245" s="42">
        <v>0.15444015444015499</v>
      </c>
    </row>
    <row r="246" spans="1:27" ht="15" customHeight="1" x14ac:dyDescent="0.2">
      <c r="A246" t="s">
        <v>27</v>
      </c>
      <c r="B246" s="48">
        <v>44562</v>
      </c>
      <c r="C246" s="54">
        <v>66.314930020693495</v>
      </c>
      <c r="D246" s="41">
        <v>7378</v>
      </c>
      <c r="E246" s="32">
        <v>84.362357581735196</v>
      </c>
      <c r="F246" s="54">
        <v>2.98</v>
      </c>
      <c r="G246" s="42">
        <v>0.45196498750478498</v>
      </c>
      <c r="H246" s="54">
        <v>2.2125607683037898</v>
      </c>
      <c r="I246" s="32">
        <v>140.32469403178899</v>
      </c>
      <c r="J246" s="41">
        <v>80234.9238864207</v>
      </c>
      <c r="K246" s="42">
        <v>0.32384397405313198</v>
      </c>
      <c r="M246" s="54">
        <v>63.725302403611899</v>
      </c>
      <c r="N246" s="32">
        <v>140.32469403178899</v>
      </c>
      <c r="U246" t="s">
        <v>27</v>
      </c>
      <c r="V246" s="53">
        <v>44562</v>
      </c>
      <c r="W246" s="41">
        <v>7378</v>
      </c>
      <c r="Y246" s="54">
        <v>2.57</v>
      </c>
      <c r="Z246" s="54">
        <v>2.98</v>
      </c>
      <c r="AA246" s="42">
        <v>0.15953307392996099</v>
      </c>
    </row>
    <row r="247" spans="1:27" ht="15" customHeight="1" x14ac:dyDescent="0.2">
      <c r="B247" s="48">
        <v>44593</v>
      </c>
      <c r="C247" s="54">
        <v>67.430000000000007</v>
      </c>
      <c r="D247" s="41">
        <v>7452</v>
      </c>
      <c r="E247" s="32">
        <v>83.7994289818607</v>
      </c>
      <c r="F247" s="54">
        <v>2.99</v>
      </c>
      <c r="G247" s="42">
        <v>0.45540185607099198</v>
      </c>
      <c r="H247" s="54">
        <v>2.19586281142454</v>
      </c>
      <c r="I247" s="32">
        <v>139.26567873891901</v>
      </c>
      <c r="J247" s="41">
        <v>81584.055294532998</v>
      </c>
      <c r="K247" s="42">
        <v>0.32501000647171002</v>
      </c>
      <c r="M247" s="54">
        <v>63.244374436843103</v>
      </c>
      <c r="N247" s="32">
        <v>139.26567873891901</v>
      </c>
      <c r="V247" s="53">
        <v>44593</v>
      </c>
      <c r="W247" s="41">
        <v>7452</v>
      </c>
      <c r="Y247" s="54">
        <v>2.6</v>
      </c>
      <c r="Z247" s="54">
        <v>2.99</v>
      </c>
      <c r="AA247" s="42">
        <v>0.15</v>
      </c>
    </row>
    <row r="248" spans="1:27" ht="15" customHeight="1" x14ac:dyDescent="0.2">
      <c r="B248" s="48">
        <v>44621</v>
      </c>
      <c r="C248" s="54">
        <v>68.2980607639102</v>
      </c>
      <c r="D248" s="41">
        <v>7607</v>
      </c>
      <c r="E248" s="32">
        <v>84.455204215575094</v>
      </c>
      <c r="F248" s="54">
        <v>2.87</v>
      </c>
      <c r="G248" s="42">
        <v>0.447105339914316</v>
      </c>
      <c r="H248" s="54">
        <v>2.2366093864851702</v>
      </c>
      <c r="I248" s="32">
        <v>141.84990185275899</v>
      </c>
      <c r="J248" s="41">
        <v>82634.328427587403</v>
      </c>
      <c r="K248" s="42">
        <v>0.31105096840256702</v>
      </c>
      <c r="M248" s="54">
        <v>64.417941217402401</v>
      </c>
      <c r="N248" s="32">
        <v>141.84990185275899</v>
      </c>
      <c r="V248" s="53">
        <v>44621</v>
      </c>
      <c r="W248" s="41">
        <v>7607</v>
      </c>
      <c r="Y248" s="54">
        <v>2.4900000000000002</v>
      </c>
      <c r="Z248" s="54">
        <v>2.87</v>
      </c>
      <c r="AA248" s="42">
        <v>0.15261044176706801</v>
      </c>
    </row>
    <row r="249" spans="1:27" ht="15" customHeight="1" x14ac:dyDescent="0.2">
      <c r="B249" s="48">
        <v>44652</v>
      </c>
      <c r="C249" s="54">
        <v>69.076652759577399</v>
      </c>
      <c r="D249" s="41">
        <v>7547</v>
      </c>
      <c r="E249" s="32">
        <v>82.844644358905299</v>
      </c>
      <c r="F249" s="54">
        <v>2.42</v>
      </c>
      <c r="G249" s="42">
        <v>0.43782641329792799</v>
      </c>
      <c r="H249" s="54">
        <v>2.2840102141565599</v>
      </c>
      <c r="I249" s="32">
        <v>144.85614996812399</v>
      </c>
      <c r="J249" s="41">
        <v>83576.352636788099</v>
      </c>
      <c r="K249" s="42">
        <v>0.25935943032151698</v>
      </c>
      <c r="M249" s="54">
        <v>65.783161156584896</v>
      </c>
      <c r="N249" s="32">
        <v>144.85614996812299</v>
      </c>
      <c r="V249" s="53">
        <v>44652</v>
      </c>
      <c r="W249" s="41">
        <v>7547</v>
      </c>
      <c r="Y249" s="54">
        <v>2.19</v>
      </c>
      <c r="Z249" s="54">
        <v>2.42</v>
      </c>
      <c r="AA249" s="42">
        <v>0.105022831050228</v>
      </c>
    </row>
    <row r="250" spans="1:27" ht="15" customHeight="1" x14ac:dyDescent="0.2">
      <c r="B250" s="48">
        <v>44682</v>
      </c>
      <c r="C250" s="54">
        <v>69.8</v>
      </c>
      <c r="D250" s="41">
        <v>7690</v>
      </c>
      <c r="E250" s="32">
        <v>83.539580470961397</v>
      </c>
      <c r="F250" s="54">
        <v>2.54</v>
      </c>
      <c r="G250" s="42">
        <v>0.43890154373460699</v>
      </c>
      <c r="H250" s="54">
        <v>2.2784153172281298</v>
      </c>
      <c r="I250" s="32">
        <v>144.501311262282</v>
      </c>
      <c r="J250" s="41">
        <v>84451.535808370201</v>
      </c>
      <c r="K250" s="42">
        <v>0.27304190822996899</v>
      </c>
      <c r="M250" s="54">
        <v>65.622019142413293</v>
      </c>
      <c r="N250" s="32">
        <v>144.50131126228101</v>
      </c>
      <c r="V250" s="53">
        <v>44682</v>
      </c>
      <c r="W250" s="41">
        <v>7690</v>
      </c>
      <c r="Y250" s="54">
        <v>2.27</v>
      </c>
      <c r="Z250" s="54">
        <v>2.54</v>
      </c>
      <c r="AA250" s="42">
        <v>0.11894273127753301</v>
      </c>
    </row>
    <row r="251" spans="1:27" ht="15" customHeight="1" x14ac:dyDescent="0.2">
      <c r="B251" s="48">
        <v>44713</v>
      </c>
      <c r="C251" s="54">
        <v>70.433454400896295</v>
      </c>
      <c r="D251" s="41">
        <v>7711</v>
      </c>
      <c r="E251" s="32">
        <v>83.014333811934307</v>
      </c>
      <c r="F251" s="54">
        <v>2.5299999999999998</v>
      </c>
      <c r="G251" s="42">
        <v>0.441281972944848</v>
      </c>
      <c r="H251" s="54">
        <v>2.2661247485969298</v>
      </c>
      <c r="I251" s="32">
        <v>143.72182067953401</v>
      </c>
      <c r="J251" s="41">
        <v>85217.956969118895</v>
      </c>
      <c r="K251" s="42">
        <v>0.27189885304825201</v>
      </c>
      <c r="M251" s="54">
        <v>65.268031033270404</v>
      </c>
      <c r="N251" s="32">
        <v>143.72182067953301</v>
      </c>
      <c r="V251" s="53">
        <v>44713</v>
      </c>
      <c r="W251" s="41">
        <v>7711</v>
      </c>
      <c r="Y251" s="54">
        <v>2.2599999999999998</v>
      </c>
      <c r="Z251" s="54">
        <v>2.5299999999999998</v>
      </c>
      <c r="AA251" s="42">
        <v>0.119469026548673</v>
      </c>
    </row>
    <row r="252" spans="1:27" ht="15" customHeight="1" x14ac:dyDescent="0.2">
      <c r="B252" s="48">
        <v>44743</v>
      </c>
      <c r="C252" s="54">
        <v>71.022153557037299</v>
      </c>
      <c r="D252" s="41">
        <v>7576</v>
      </c>
      <c r="E252" s="32">
        <v>80.884909102495001</v>
      </c>
      <c r="F252" s="54">
        <v>2.86</v>
      </c>
      <c r="G252" s="42">
        <v>0.46642772382856801</v>
      </c>
      <c r="H252" s="54">
        <v>2.14395489142824</v>
      </c>
      <c r="I252" s="32">
        <v>135.97358249656801</v>
      </c>
      <c r="J252" s="41">
        <v>85930.228428505696</v>
      </c>
      <c r="K252" s="42">
        <v>0.3098910072478</v>
      </c>
      <c r="M252" s="54">
        <v>61.749343002546098</v>
      </c>
      <c r="N252" s="32">
        <v>135.97358249656801</v>
      </c>
      <c r="V252" s="53">
        <v>44743</v>
      </c>
      <c r="W252" s="41">
        <v>7576</v>
      </c>
      <c r="Y252" s="54">
        <v>2.4900000000000002</v>
      </c>
      <c r="Z252" s="54">
        <v>2.86</v>
      </c>
      <c r="AA252" s="42">
        <v>0.14859437751004001</v>
      </c>
    </row>
    <row r="253" spans="1:27" ht="15" customHeight="1" x14ac:dyDescent="0.2">
      <c r="B253" s="48">
        <v>44774</v>
      </c>
      <c r="C253" s="54">
        <v>71.72</v>
      </c>
      <c r="D253" s="41">
        <v>7679</v>
      </c>
      <c r="E253" s="32">
        <v>81.186862728825801</v>
      </c>
      <c r="F253" s="54">
        <v>3</v>
      </c>
      <c r="G253" s="42">
        <v>0.47047037335807701</v>
      </c>
      <c r="H253" s="54">
        <v>2.1255323536364199</v>
      </c>
      <c r="I253" s="32">
        <v>134.80519109419001</v>
      </c>
      <c r="J253" s="41">
        <v>86774.557996795294</v>
      </c>
      <c r="K253" s="42">
        <v>0.32617654296106202</v>
      </c>
      <c r="M253" s="54">
        <v>61.218744336672799</v>
      </c>
      <c r="N253" s="32">
        <v>134.80519109418901</v>
      </c>
      <c r="V253" s="53">
        <v>44774</v>
      </c>
      <c r="W253" s="41">
        <v>7679</v>
      </c>
      <c r="Y253" s="54">
        <v>2.57</v>
      </c>
      <c r="Z253" s="54">
        <v>3</v>
      </c>
      <c r="AA253" s="42">
        <v>0.167315175097276</v>
      </c>
    </row>
    <row r="254" spans="1:27" ht="15" customHeight="1" x14ac:dyDescent="0.2">
      <c r="B254" s="48">
        <v>44805</v>
      </c>
      <c r="C254" s="54">
        <v>72.743351034609105</v>
      </c>
      <c r="D254" s="41">
        <v>7623</v>
      </c>
      <c r="E254" s="32">
        <v>79.460993166507393</v>
      </c>
      <c r="F254" s="54">
        <v>3.15</v>
      </c>
      <c r="G254" s="42">
        <v>0.48705308637292899</v>
      </c>
      <c r="H254" s="54">
        <v>2.0531642812223501</v>
      </c>
      <c r="I254" s="32">
        <v>130.21547416317799</v>
      </c>
      <c r="J254" s="41">
        <v>88012.717975933105</v>
      </c>
      <c r="K254" s="42">
        <v>0.34373488178781603</v>
      </c>
      <c r="M254" s="54">
        <v>59.134427663875201</v>
      </c>
      <c r="N254" s="32">
        <v>130.21547416317799</v>
      </c>
      <c r="V254" s="53">
        <v>44805</v>
      </c>
      <c r="W254" s="41">
        <v>7623</v>
      </c>
      <c r="Y254" s="54">
        <v>2.67</v>
      </c>
      <c r="Z254" s="54">
        <v>3.15</v>
      </c>
      <c r="AA254" s="42">
        <v>0.17977528089887601</v>
      </c>
    </row>
    <row r="255" spans="1:27" ht="15" customHeight="1" x14ac:dyDescent="0.2">
      <c r="B255" s="48">
        <v>44835</v>
      </c>
      <c r="C255" s="54">
        <v>73.950888115729697</v>
      </c>
      <c r="D255" s="41">
        <v>7745</v>
      </c>
      <c r="E255" s="32">
        <v>79.414425929423302</v>
      </c>
      <c r="F255" s="54">
        <v>3.18</v>
      </c>
      <c r="G255" s="42">
        <v>0.48861718082516598</v>
      </c>
      <c r="H255" s="54">
        <v>2.0465919726998201</v>
      </c>
      <c r="I255" s="32">
        <v>129.79864620721099</v>
      </c>
      <c r="J255" s="41">
        <v>89473.726013844207</v>
      </c>
      <c r="K255" s="42">
        <v>0.34726006535655601</v>
      </c>
      <c r="M255" s="54">
        <v>58.945134626554903</v>
      </c>
      <c r="N255" s="32">
        <v>129.79864620721</v>
      </c>
      <c r="V255" s="53">
        <v>44835</v>
      </c>
      <c r="W255" s="41">
        <v>7745</v>
      </c>
      <c r="Y255" s="54">
        <v>2.69</v>
      </c>
      <c r="Z255" s="54">
        <v>3.18</v>
      </c>
      <c r="AA255" s="42">
        <v>0.18215613382899601</v>
      </c>
    </row>
    <row r="256" spans="1:27" ht="15" customHeight="1" x14ac:dyDescent="0.2">
      <c r="B256" s="48">
        <v>44866</v>
      </c>
      <c r="C256" s="54">
        <v>74.959999999999994</v>
      </c>
      <c r="D256" s="41">
        <v>7914</v>
      </c>
      <c r="E256" s="32">
        <v>80.054885520797498</v>
      </c>
      <c r="F256" s="54">
        <v>4</v>
      </c>
      <c r="G256" s="42">
        <v>0.519989264545904</v>
      </c>
      <c r="H256" s="54">
        <v>1.9231166260197301</v>
      </c>
      <c r="I256" s="32">
        <v>121.967611466124</v>
      </c>
      <c r="J256" s="41">
        <v>90694.657939762605</v>
      </c>
      <c r="K256" s="42">
        <v>0.44532501976794803</v>
      </c>
      <c r="M256" s="54">
        <v>55.388846401932902</v>
      </c>
      <c r="N256" s="32">
        <v>121.967611466124</v>
      </c>
      <c r="V256" s="53">
        <v>44866</v>
      </c>
      <c r="W256" s="41">
        <v>7914</v>
      </c>
      <c r="Y256" s="54">
        <v>3.06</v>
      </c>
      <c r="Z256" s="54">
        <v>4</v>
      </c>
      <c r="AA256" s="42">
        <v>0.30718954248365998</v>
      </c>
    </row>
    <row r="257" spans="1:27" ht="15" customHeight="1" x14ac:dyDescent="0.2">
      <c r="B257" s="48">
        <v>44896</v>
      </c>
      <c r="C257" s="54">
        <v>75.621913796151105</v>
      </c>
      <c r="D257" s="41">
        <v>7878</v>
      </c>
      <c r="E257" s="32">
        <v>78.993195966421197</v>
      </c>
      <c r="F257" s="54">
        <v>3.16</v>
      </c>
      <c r="G257" s="42">
        <v>0.49036566719666602</v>
      </c>
      <c r="H257" s="54">
        <v>2.0392944834756102</v>
      </c>
      <c r="I257" s="32">
        <v>129.33582595058499</v>
      </c>
      <c r="J257" s="41">
        <v>91495.512333139501</v>
      </c>
      <c r="K257" s="42">
        <v>0.34490944395102902</v>
      </c>
      <c r="M257" s="54">
        <v>58.734955220745398</v>
      </c>
      <c r="N257" s="32">
        <v>129.335825950584</v>
      </c>
      <c r="V257" s="53">
        <v>44896</v>
      </c>
      <c r="W257" s="41">
        <v>7878</v>
      </c>
      <c r="Y257" s="54">
        <v>2.68</v>
      </c>
      <c r="Z257" s="54">
        <v>3.16</v>
      </c>
      <c r="AA257" s="42">
        <v>0.17910447761194001</v>
      </c>
    </row>
    <row r="258" spans="1:27" ht="15" customHeight="1" x14ac:dyDescent="0.2">
      <c r="A258" t="s">
        <v>28</v>
      </c>
      <c r="B258" s="48">
        <v>44927</v>
      </c>
      <c r="C258" s="54">
        <v>76.171141678041494</v>
      </c>
      <c r="D258" s="41">
        <v>8242.7430000000004</v>
      </c>
      <c r="E258" s="32">
        <v>82.0545497927301</v>
      </c>
      <c r="F258" s="54">
        <v>3.32</v>
      </c>
      <c r="G258" s="42">
        <v>0.47869093270774299</v>
      </c>
      <c r="H258" s="54">
        <v>2.0890305866949301</v>
      </c>
      <c r="I258" s="32">
        <v>132.49018155815301</v>
      </c>
      <c r="J258" s="41">
        <v>92160.027206125495</v>
      </c>
      <c r="K258" s="42">
        <v>0.36377011923658698</v>
      </c>
      <c r="M258" s="54">
        <v>60.167434845003598</v>
      </c>
      <c r="N258" s="32">
        <v>132.49018155815199</v>
      </c>
      <c r="U258" t="s">
        <v>28</v>
      </c>
      <c r="V258" s="53">
        <v>44927</v>
      </c>
      <c r="W258" s="41">
        <v>8242.7430000000004</v>
      </c>
      <c r="X258" s="41">
        <v>1094</v>
      </c>
      <c r="Y258" s="54">
        <v>2.89</v>
      </c>
      <c r="Z258" s="54">
        <v>3.32</v>
      </c>
      <c r="AA258" s="42">
        <v>0.14878892733564</v>
      </c>
    </row>
    <row r="259" spans="1:27" ht="15" customHeight="1" x14ac:dyDescent="0.2">
      <c r="B259" s="48">
        <v>44958</v>
      </c>
      <c r="C259" s="54">
        <v>76.8</v>
      </c>
      <c r="D259" s="41">
        <v>8333.1569999999992</v>
      </c>
      <c r="E259" s="32">
        <v>82.275345918248405</v>
      </c>
      <c r="F259" s="54">
        <v>4.38</v>
      </c>
      <c r="G259" s="42">
        <v>0.522245845260637</v>
      </c>
      <c r="H259" s="54">
        <v>1.9148069995672801</v>
      </c>
      <c r="I259" s="32">
        <v>121.44059959546099</v>
      </c>
      <c r="J259" s="41">
        <v>92920.887537003306</v>
      </c>
      <c r="K259" s="42">
        <v>0.49185980504953603</v>
      </c>
      <c r="M259" s="54">
        <v>55.149515818959003</v>
      </c>
      <c r="N259" s="32">
        <v>121.44059959546099</v>
      </c>
      <c r="V259" s="53">
        <v>44958</v>
      </c>
      <c r="W259" s="41">
        <v>8333.1569999999992</v>
      </c>
      <c r="X259" s="41">
        <v>1106</v>
      </c>
      <c r="Y259" s="54">
        <v>3.17</v>
      </c>
      <c r="Z259" s="54">
        <v>4.38</v>
      </c>
      <c r="AA259" s="42">
        <v>0.38170347003154598</v>
      </c>
    </row>
    <row r="260" spans="1:27" ht="15" customHeight="1" x14ac:dyDescent="0.2">
      <c r="B260" s="48">
        <v>44986</v>
      </c>
      <c r="C260" s="54">
        <v>77.833457330415698</v>
      </c>
      <c r="D260" s="41">
        <v>8513.9850000000006</v>
      </c>
      <c r="E260" s="32">
        <v>82.944564533197095</v>
      </c>
      <c r="F260" s="54">
        <v>3.42</v>
      </c>
      <c r="G260" s="42">
        <v>0.47767003915775502</v>
      </c>
      <c r="H260" s="54">
        <v>2.0934953378345398</v>
      </c>
      <c r="I260" s="32">
        <v>132.773344328897</v>
      </c>
      <c r="J260" s="41">
        <v>94171.275198121206</v>
      </c>
      <c r="K260" s="42">
        <v>0.37562238959856098</v>
      </c>
      <c r="M260" s="54">
        <v>60.296026846002597</v>
      </c>
      <c r="N260" s="32">
        <v>132.773344328897</v>
      </c>
      <c r="V260" s="53">
        <v>44986</v>
      </c>
      <c r="W260" s="41">
        <v>8513.9850000000006</v>
      </c>
      <c r="X260" s="41">
        <v>1130</v>
      </c>
      <c r="Y260" s="54">
        <v>2.92</v>
      </c>
      <c r="Z260" s="54">
        <v>3.42</v>
      </c>
      <c r="AA260" s="42">
        <v>0.17123287671232901</v>
      </c>
    </row>
    <row r="261" spans="1:27" ht="15" customHeight="1" x14ac:dyDescent="0.2">
      <c r="B261" s="48">
        <v>45017</v>
      </c>
      <c r="C261" s="54">
        <v>78.985061998541198</v>
      </c>
      <c r="D261" s="41">
        <v>8453.7090000000007</v>
      </c>
      <c r="E261" s="32">
        <v>81.1565736976344</v>
      </c>
      <c r="F261" s="54">
        <v>3.32</v>
      </c>
      <c r="G261" s="42">
        <v>0.483987521695249</v>
      </c>
      <c r="H261" s="54">
        <v>2.0661689716654901</v>
      </c>
      <c r="I261" s="32">
        <v>131.040255671354</v>
      </c>
      <c r="J261" s="41">
        <v>95564.610196219801</v>
      </c>
      <c r="K261" s="42">
        <v>0.36377011923658698</v>
      </c>
      <c r="M261" s="54">
        <v>59.508983627727801</v>
      </c>
      <c r="N261" s="32">
        <v>131.04025567135301</v>
      </c>
      <c r="V261" s="53">
        <v>45017</v>
      </c>
      <c r="W261" s="41">
        <v>8453.7090000000007</v>
      </c>
      <c r="X261" s="41">
        <v>1122</v>
      </c>
      <c r="Y261" s="54">
        <v>2.99</v>
      </c>
      <c r="Z261" s="54">
        <v>3.32</v>
      </c>
      <c r="AA261" s="42">
        <v>0.110367892976589</v>
      </c>
    </row>
    <row r="262" spans="1:27" ht="15" customHeight="1" x14ac:dyDescent="0.2">
      <c r="B262" s="48">
        <v>45047</v>
      </c>
      <c r="C262" s="54">
        <v>79.53</v>
      </c>
      <c r="D262" s="41">
        <v>8536.5884999999998</v>
      </c>
      <c r="E262" s="32">
        <v>81.390691331791601</v>
      </c>
      <c r="F262" s="54">
        <v>3.32</v>
      </c>
      <c r="G262" s="42">
        <v>0.48259534758188499</v>
      </c>
      <c r="H262" s="54">
        <v>2.0721293833656902</v>
      </c>
      <c r="I262" s="32">
        <v>131.418275999706</v>
      </c>
      <c r="J262" s="41">
        <v>96223.934711170194</v>
      </c>
      <c r="K262" s="42">
        <v>0.36377011923658698</v>
      </c>
      <c r="M262" s="54">
        <v>59.680653054161802</v>
      </c>
      <c r="N262" s="32">
        <v>131.418275999706</v>
      </c>
      <c r="V262" s="53">
        <v>45047</v>
      </c>
      <c r="W262" s="41">
        <v>8536.5884999999998</v>
      </c>
      <c r="X262" s="41">
        <v>1133</v>
      </c>
      <c r="Y262" s="54">
        <v>2.97</v>
      </c>
      <c r="Z262" s="54">
        <v>3.32</v>
      </c>
      <c r="AA262" s="42">
        <v>0.117845117845118</v>
      </c>
    </row>
    <row r="263" spans="1:27" ht="15" customHeight="1" x14ac:dyDescent="0.2">
      <c r="B263" s="48">
        <v>45078</v>
      </c>
      <c r="C263" s="54">
        <v>79.527407407407395</v>
      </c>
      <c r="D263" s="41">
        <v>8664.6749999999993</v>
      </c>
      <c r="E263" s="32">
        <v>82.614604031361196</v>
      </c>
      <c r="F263" s="54">
        <v>3.44</v>
      </c>
      <c r="G263" s="42">
        <v>0.48040630167673698</v>
      </c>
      <c r="H263" s="54">
        <v>2.0815713626356498</v>
      </c>
      <c r="I263" s="32">
        <v>132.01710377930601</v>
      </c>
      <c r="J263" s="41">
        <v>96220.797914233699</v>
      </c>
      <c r="K263" s="42">
        <v>0.37799875013471901</v>
      </c>
      <c r="M263" s="54">
        <v>59.952597216277901</v>
      </c>
      <c r="N263" s="32">
        <v>132.01710377930499</v>
      </c>
      <c r="V263" s="53">
        <v>45078</v>
      </c>
      <c r="W263" s="41">
        <v>8664.6749999999993</v>
      </c>
      <c r="X263" s="41">
        <v>1150</v>
      </c>
      <c r="Y263" s="54">
        <v>3.07</v>
      </c>
      <c r="Z263" s="54">
        <v>3.44</v>
      </c>
      <c r="AA263" s="42">
        <v>0.12052117263843699</v>
      </c>
    </row>
    <row r="264" spans="1:27" ht="15" customHeight="1" x14ac:dyDescent="0.2">
      <c r="B264" s="48">
        <v>45108</v>
      </c>
      <c r="C264" s="54">
        <v>79.522592592592602</v>
      </c>
      <c r="D264" s="41">
        <v>8596.8644999999997</v>
      </c>
      <c r="E264" s="32">
        <v>81.973017835340002</v>
      </c>
      <c r="F264" s="54">
        <v>3.74</v>
      </c>
      <c r="G264" s="42">
        <v>0.496772824318226</v>
      </c>
      <c r="H264" s="54">
        <v>2.0129925612827302</v>
      </c>
      <c r="I264" s="32">
        <v>127.66770942378101</v>
      </c>
      <c r="J264" s="41">
        <v>96214.972434208699</v>
      </c>
      <c r="K264" s="42">
        <v>0.41387838887886003</v>
      </c>
      <c r="M264" s="54">
        <v>57.977417633733502</v>
      </c>
      <c r="N264" s="32">
        <v>127.66770942378101</v>
      </c>
      <c r="V264" s="53">
        <v>45108</v>
      </c>
      <c r="W264" s="41">
        <v>8596.8644999999997</v>
      </c>
      <c r="X264" s="41">
        <v>1141</v>
      </c>
      <c r="Y264" s="54">
        <v>3.25</v>
      </c>
      <c r="Z264" s="54">
        <v>3.74</v>
      </c>
      <c r="AA264" s="42">
        <v>0.15076923076923099</v>
      </c>
    </row>
    <row r="265" spans="1:27" ht="15" customHeight="1" x14ac:dyDescent="0.2">
      <c r="B265" s="48">
        <v>45139</v>
      </c>
      <c r="C265" s="54">
        <v>79.52</v>
      </c>
      <c r="D265" s="41">
        <v>8762.6234999999997</v>
      </c>
      <c r="E265" s="32">
        <v>83.556290919846305</v>
      </c>
      <c r="F265" s="54">
        <v>4.01</v>
      </c>
      <c r="G265" s="42">
        <v>0.49861836698884798</v>
      </c>
      <c r="H265" s="54">
        <v>2.0055418456383598</v>
      </c>
      <c r="I265" s="32">
        <v>127.195171264336</v>
      </c>
      <c r="J265" s="41">
        <v>96211.835637272205</v>
      </c>
      <c r="K265" s="42">
        <v>0.44654093409700502</v>
      </c>
      <c r="M265" s="54">
        <v>57.762825061017601</v>
      </c>
      <c r="N265" s="32">
        <v>127.195171264336</v>
      </c>
      <c r="V265" s="53">
        <v>45139</v>
      </c>
      <c r="W265" s="41">
        <v>8762.6234999999997</v>
      </c>
      <c r="X265" s="41">
        <v>1163</v>
      </c>
      <c r="Y265" s="54">
        <v>3.46</v>
      </c>
      <c r="Z265" s="54">
        <v>4.01</v>
      </c>
      <c r="AA265" s="42">
        <v>0.15895953757225401</v>
      </c>
    </row>
    <row r="266" spans="1:27" ht="15" customHeight="1" x14ac:dyDescent="0.2">
      <c r="B266" s="48">
        <v>45170</v>
      </c>
      <c r="C266" s="54">
        <v>80.109225181598106</v>
      </c>
      <c r="D266" s="41">
        <v>8709.8819999999996</v>
      </c>
      <c r="E266" s="32">
        <v>82.442492385840296</v>
      </c>
      <c r="F266" s="54">
        <v>3.93</v>
      </c>
      <c r="G266" s="42">
        <v>0.50196106738024704</v>
      </c>
      <c r="H266" s="54">
        <v>1.9921863765631</v>
      </c>
      <c r="I266" s="32">
        <v>126.34814272686801</v>
      </c>
      <c r="J266" s="41">
        <v>96924.743538746698</v>
      </c>
      <c r="K266" s="42">
        <v>0.43682689733714197</v>
      </c>
      <c r="M266" s="54">
        <v>57.378166109383201</v>
      </c>
      <c r="N266" s="32">
        <v>126.348142726867</v>
      </c>
      <c r="O266" t="s">
        <v>634</v>
      </c>
      <c r="V266" s="53">
        <v>45170</v>
      </c>
      <c r="W266" s="41">
        <v>8709.8819999999996</v>
      </c>
      <c r="X266" s="41">
        <v>1156</v>
      </c>
      <c r="Y266" s="54">
        <v>3.54</v>
      </c>
      <c r="Z266" s="54">
        <v>3.93</v>
      </c>
      <c r="AA266" s="42">
        <v>0.110169491525424</v>
      </c>
    </row>
    <row r="267" spans="1:27" ht="15" customHeight="1" x14ac:dyDescent="0.2">
      <c r="B267" s="48">
        <v>45200</v>
      </c>
      <c r="C267" s="54">
        <v>81.318450363196106</v>
      </c>
      <c r="D267" s="41">
        <v>8875.6409999999996</v>
      </c>
      <c r="E267" s="32">
        <v>82.762196156612305</v>
      </c>
      <c r="F267" s="54">
        <v>3.98</v>
      </c>
      <c r="G267" s="42">
        <v>0.50213362301082798</v>
      </c>
      <c r="H267" s="54">
        <v>1.9915017719863699</v>
      </c>
      <c r="I267" s="32">
        <v>126.30472383906201</v>
      </c>
      <c r="J267" s="41">
        <v>98387.794021900205</v>
      </c>
      <c r="K267" s="42">
        <v>0.44289461217131998</v>
      </c>
      <c r="M267" s="54">
        <v>57.358448398437602</v>
      </c>
      <c r="N267" s="32">
        <v>126.304723839061</v>
      </c>
      <c r="V267" s="53">
        <v>45200</v>
      </c>
      <c r="W267" s="41">
        <v>8875.6409999999996</v>
      </c>
      <c r="X267" s="41">
        <v>1178</v>
      </c>
      <c r="Y267" s="54">
        <v>3.6</v>
      </c>
      <c r="Z267" s="54">
        <v>3.98</v>
      </c>
      <c r="AA267" s="42">
        <v>0.105555555555556</v>
      </c>
    </row>
    <row r="268" spans="1:27" ht="15" customHeight="1" x14ac:dyDescent="0.2">
      <c r="B268" s="48">
        <v>45231</v>
      </c>
      <c r="C268" s="54">
        <v>82.31</v>
      </c>
      <c r="D268" s="41">
        <v>9101.6759999999995</v>
      </c>
      <c r="E268" s="32">
        <v>83.847504707075302</v>
      </c>
      <c r="F268" s="54">
        <v>3.98</v>
      </c>
      <c r="G268" s="42">
        <v>0.49563408654361302</v>
      </c>
      <c r="H268" s="54">
        <v>2.0176174866697898</v>
      </c>
      <c r="I268" s="32">
        <v>127.96103074139501</v>
      </c>
      <c r="J268" s="41">
        <v>99587.477254827405</v>
      </c>
      <c r="K268" s="42">
        <v>0.44289461217131898</v>
      </c>
      <c r="M268" s="54">
        <v>58.110622910219703</v>
      </c>
      <c r="N268" s="32">
        <v>127.961030741394</v>
      </c>
      <c r="V268" s="53">
        <v>45231</v>
      </c>
      <c r="W268" s="41">
        <v>9101.6759999999995</v>
      </c>
      <c r="X268" s="41">
        <v>1208</v>
      </c>
      <c r="Y268" s="54">
        <v>3.64</v>
      </c>
      <c r="Z268" s="54">
        <v>3.98</v>
      </c>
      <c r="AA268" s="42">
        <v>9.3406593406593297E-2</v>
      </c>
    </row>
    <row r="269" spans="1:27" ht="15" customHeight="1" x14ac:dyDescent="0.2">
      <c r="B269" s="48">
        <v>45261</v>
      </c>
      <c r="C269" s="54">
        <v>82.778558734876796</v>
      </c>
      <c r="D269" s="41">
        <v>8973.5895</v>
      </c>
      <c r="E269" s="32">
        <v>82.199601266870005</v>
      </c>
      <c r="F269" s="54">
        <v>3.96</v>
      </c>
      <c r="G269" s="42">
        <v>0.50471943605886305</v>
      </c>
      <c r="H269" s="54">
        <v>1.98129877424291</v>
      </c>
      <c r="I269" s="32">
        <v>125.65763086106701</v>
      </c>
      <c r="J269" s="41">
        <v>100154.389930712</v>
      </c>
      <c r="K269" s="42">
        <v>0.44046610141474402</v>
      </c>
      <c r="M269" s="54">
        <v>57.064585682466401</v>
      </c>
      <c r="N269" s="32">
        <v>125.657630861066</v>
      </c>
      <c r="V269" s="53">
        <v>45261</v>
      </c>
      <c r="W269" s="41">
        <v>8973.5895</v>
      </c>
      <c r="X269" s="41">
        <v>1191</v>
      </c>
      <c r="Y269" s="54">
        <v>3.6</v>
      </c>
      <c r="Z269" s="54">
        <v>3.96</v>
      </c>
      <c r="AA269" s="42">
        <v>9.9999999999999895E-2</v>
      </c>
    </row>
    <row r="270" spans="1:27" ht="15" customHeight="1" x14ac:dyDescent="0.2">
      <c r="A270" t="s">
        <v>29</v>
      </c>
      <c r="B270" s="48">
        <v>45292</v>
      </c>
      <c r="C270" s="54">
        <v>83.1425707923256</v>
      </c>
      <c r="D270" s="41">
        <v>9335.2455000000009</v>
      </c>
      <c r="E270" s="32">
        <v>85.138043841104107</v>
      </c>
      <c r="F270" s="54">
        <v>4</v>
      </c>
      <c r="G270" s="42">
        <v>0.48894335795354998</v>
      </c>
      <c r="H270" s="54">
        <v>2.04522667857777</v>
      </c>
      <c r="I270" s="32">
        <v>129.71205673012801</v>
      </c>
      <c r="J270" s="41">
        <v>100594.81080899799</v>
      </c>
      <c r="K270" s="42">
        <v>0.44532501976794803</v>
      </c>
      <c r="M270" s="54">
        <v>58.9058119638539</v>
      </c>
      <c r="N270" s="32">
        <v>129.71205673012801</v>
      </c>
      <c r="U270" t="s">
        <v>29</v>
      </c>
      <c r="V270" s="53">
        <v>45292</v>
      </c>
      <c r="W270" s="41">
        <v>9335.2455000000009</v>
      </c>
      <c r="X270" s="41">
        <v>1239</v>
      </c>
      <c r="Y270" s="54">
        <v>3.64</v>
      </c>
      <c r="Z270" s="54">
        <v>4</v>
      </c>
      <c r="AA270" s="42">
        <v>9.89010989010988E-2</v>
      </c>
    </row>
    <row r="271" spans="1:27" ht="15" customHeight="1" x14ac:dyDescent="0.2">
      <c r="B271" s="48">
        <v>45323</v>
      </c>
      <c r="C271" s="54">
        <v>83.65</v>
      </c>
      <c r="D271" s="41">
        <v>9403.0560000000005</v>
      </c>
      <c r="E271" s="32">
        <v>85.236272670385603</v>
      </c>
      <c r="F271" s="54">
        <v>4.07</v>
      </c>
      <c r="G271" s="42">
        <v>0.49125926860619901</v>
      </c>
      <c r="H271" s="54">
        <v>2.0355850034895</v>
      </c>
      <c r="I271" s="32">
        <v>129.10056387257799</v>
      </c>
      <c r="J271" s="41">
        <v>101208.75315716599</v>
      </c>
      <c r="K271" s="42">
        <v>0.45384634770110999</v>
      </c>
      <c r="M271" s="54">
        <v>58.628116241558303</v>
      </c>
      <c r="N271" s="32">
        <v>129.100563872577</v>
      </c>
      <c r="V271" s="53">
        <v>45323</v>
      </c>
      <c r="W271" s="41">
        <v>9403.0560000000005</v>
      </c>
      <c r="X271" s="41">
        <v>1248</v>
      </c>
      <c r="Y271" s="54">
        <v>3.72</v>
      </c>
      <c r="Z271" s="54">
        <v>4.07</v>
      </c>
      <c r="AA271" s="42">
        <v>9.4086021505376302E-2</v>
      </c>
    </row>
    <row r="272" spans="1:27" ht="15" customHeight="1" x14ac:dyDescent="0.2">
      <c r="B272" s="48">
        <v>45352</v>
      </c>
      <c r="C272" s="54">
        <v>84.733091924007695</v>
      </c>
      <c r="D272" s="41">
        <v>9990.7469999999994</v>
      </c>
      <c r="E272" s="32">
        <v>89.405920696565303</v>
      </c>
      <c r="F272" s="54">
        <v>4.1100000000000003</v>
      </c>
      <c r="G272" s="42">
        <v>0.46992024750116601</v>
      </c>
      <c r="H272" s="54">
        <v>2.1280206701404598</v>
      </c>
      <c r="I272" s="32">
        <v>134.963004726739</v>
      </c>
      <c r="J272" s="41">
        <v>102519.194079861</v>
      </c>
      <c r="K272" s="42">
        <v>0.45872605522314602</v>
      </c>
      <c r="M272" s="54">
        <v>61.290411846992498</v>
      </c>
      <c r="N272" s="32">
        <v>134.963004726739</v>
      </c>
      <c r="V272" s="53">
        <v>45352</v>
      </c>
      <c r="W272" s="41">
        <v>9990.7469999999994</v>
      </c>
      <c r="X272" s="41">
        <v>1326</v>
      </c>
      <c r="Y272" s="54">
        <v>3.76</v>
      </c>
      <c r="Z272" s="54">
        <v>4.1100000000000003</v>
      </c>
      <c r="AA272" s="42">
        <v>9.3085106382978997E-2</v>
      </c>
    </row>
    <row r="273" spans="1:27" ht="15" customHeight="1" x14ac:dyDescent="0.2">
      <c r="B273" s="48">
        <v>45383</v>
      </c>
      <c r="C273" s="54">
        <v>86.226100031123195</v>
      </c>
      <c r="D273" s="41">
        <v>9968.1435000000001</v>
      </c>
      <c r="E273" s="32">
        <v>87.659080452108</v>
      </c>
      <c r="F273" s="54">
        <v>4.12</v>
      </c>
      <c r="G273" s="42">
        <v>0.47968586814598202</v>
      </c>
      <c r="H273" s="54">
        <v>2.0846976457010702</v>
      </c>
      <c r="I273" s="32">
        <v>132.215378430513</v>
      </c>
      <c r="J273" s="41">
        <v>104325.595621698</v>
      </c>
      <c r="K273" s="42">
        <v>0.45994715818362902</v>
      </c>
      <c r="M273" s="54">
        <v>60.042639187823603</v>
      </c>
      <c r="N273" s="32">
        <v>132.215378430513</v>
      </c>
      <c r="V273" s="53">
        <v>45383</v>
      </c>
      <c r="W273" s="41">
        <v>9968.1435000000001</v>
      </c>
      <c r="X273" s="41">
        <v>1323</v>
      </c>
      <c r="Y273" s="54">
        <v>3.76</v>
      </c>
      <c r="Z273" s="54">
        <v>4.12</v>
      </c>
      <c r="AA273" s="42">
        <v>9.5744680851063996E-2</v>
      </c>
    </row>
    <row r="274" spans="1:27" ht="15" customHeight="1" x14ac:dyDescent="0.2">
      <c r="B274" s="48">
        <v>45413</v>
      </c>
      <c r="C274" s="54">
        <v>87.48</v>
      </c>
      <c r="D274" s="41">
        <v>9975.6779999999999</v>
      </c>
      <c r="E274" s="32">
        <v>86.467921720515506</v>
      </c>
      <c r="F274" s="54">
        <v>4.12</v>
      </c>
      <c r="G274" s="42">
        <v>0.48629389108552301</v>
      </c>
      <c r="H274" s="54">
        <v>2.05636965286108</v>
      </c>
      <c r="I274" s="32">
        <v>130.41876475790701</v>
      </c>
      <c r="J274" s="41">
        <v>105842.698460118</v>
      </c>
      <c r="K274" s="42">
        <v>0.45994715818362902</v>
      </c>
      <c r="M274" s="54">
        <v>59.226747513309498</v>
      </c>
      <c r="N274" s="32">
        <v>130.41876475790701</v>
      </c>
      <c r="V274" s="53">
        <v>45413</v>
      </c>
      <c r="W274" s="41">
        <v>9975.6779999999999</v>
      </c>
      <c r="X274" s="41">
        <v>1324</v>
      </c>
      <c r="Y274" s="54">
        <v>3.74</v>
      </c>
      <c r="Z274" s="54">
        <v>4.12</v>
      </c>
      <c r="AA274" s="42">
        <v>0.10160427807486599</v>
      </c>
    </row>
    <row r="275" spans="1:27" ht="15" customHeight="1" x14ac:dyDescent="0.2">
      <c r="B275" s="48">
        <v>45444</v>
      </c>
      <c r="C275" s="54">
        <v>88.3506865619199</v>
      </c>
      <c r="D275" s="41">
        <v>9907.8675000000003</v>
      </c>
      <c r="E275" s="32">
        <v>85.033809161706699</v>
      </c>
      <c r="F275" s="54">
        <v>4.0999999999999996</v>
      </c>
      <c r="G275" s="42">
        <v>0.49366830217278401</v>
      </c>
      <c r="H275" s="54">
        <v>2.0256516280237098</v>
      </c>
      <c r="I275" s="32">
        <v>128.470570837851</v>
      </c>
      <c r="J275" s="41">
        <v>106896.148565588</v>
      </c>
      <c r="K275" s="42">
        <v>0.457505422378573</v>
      </c>
      <c r="M275" s="54">
        <v>58.342019080063501</v>
      </c>
      <c r="N275" s="32">
        <v>128.470570837851</v>
      </c>
      <c r="V275" s="53">
        <v>45444</v>
      </c>
      <c r="W275" s="41">
        <v>9907.8675000000003</v>
      </c>
      <c r="X275" s="41">
        <v>1315</v>
      </c>
      <c r="Y275" s="54">
        <v>3.74</v>
      </c>
      <c r="Z275" s="54">
        <v>4.0999999999999996</v>
      </c>
      <c r="AA275" s="42">
        <v>9.6256684491978606E-2</v>
      </c>
    </row>
    <row r="276" spans="1:27" ht="15" customHeight="1" x14ac:dyDescent="0.2">
      <c r="B276" s="48">
        <v>45474</v>
      </c>
      <c r="C276" s="54">
        <v>89.087147928744997</v>
      </c>
      <c r="D276" s="41">
        <v>9907.8675000000003</v>
      </c>
      <c r="E276" s="32">
        <v>84.3308557416279</v>
      </c>
      <c r="F276" s="54">
        <v>4.1500000000000004</v>
      </c>
      <c r="G276" s="42">
        <v>0.49986937833683798</v>
      </c>
      <c r="H276" s="54">
        <v>2.0005226231844699</v>
      </c>
      <c r="I276" s="32">
        <v>126.876842897853</v>
      </c>
      <c r="J276" s="41">
        <v>107787.198615616</v>
      </c>
      <c r="K276" s="42">
        <v>0.46361328459510198</v>
      </c>
      <c r="M276" s="54">
        <v>57.618263395960803</v>
      </c>
      <c r="N276" s="32">
        <v>126.876842897852</v>
      </c>
      <c r="V276" s="53">
        <v>45474</v>
      </c>
      <c r="W276" s="41">
        <v>9907.8675000000003</v>
      </c>
      <c r="X276" s="41">
        <v>1315</v>
      </c>
      <c r="Y276" s="54">
        <v>3.75</v>
      </c>
      <c r="Z276" s="54">
        <v>4.1500000000000004</v>
      </c>
      <c r="AA276" s="42">
        <v>0.10666666666666701</v>
      </c>
    </row>
    <row r="277" spans="1:27" ht="15" customHeight="1" x14ac:dyDescent="0.2">
      <c r="B277" s="48">
        <v>45505</v>
      </c>
      <c r="C277" s="54">
        <v>89.63</v>
      </c>
      <c r="D277" s="41">
        <v>9975.6779999999999</v>
      </c>
      <c r="E277" s="32">
        <v>84.3937720864743</v>
      </c>
      <c r="F277" s="54">
        <v>4.07</v>
      </c>
      <c r="G277" s="42">
        <v>0.49616349566490198</v>
      </c>
      <c r="H277" s="54">
        <v>2.01546467794837</v>
      </c>
      <c r="I277" s="32">
        <v>127.824495632633</v>
      </c>
      <c r="J277" s="41">
        <v>108443.99934819801</v>
      </c>
      <c r="K277" s="42">
        <v>0.45384634770110999</v>
      </c>
      <c r="M277" s="54">
        <v>58.048618562698699</v>
      </c>
      <c r="N277" s="32">
        <v>127.824495632633</v>
      </c>
      <c r="V277" s="53">
        <v>45505</v>
      </c>
      <c r="W277" s="41">
        <v>9975.6779999999999</v>
      </c>
      <c r="X277" s="41">
        <v>1324</v>
      </c>
      <c r="Y277" s="54">
        <v>3.75</v>
      </c>
      <c r="Z277" s="54">
        <v>4.07</v>
      </c>
      <c r="AA277" s="42">
        <v>8.5333333333333497E-2</v>
      </c>
    </row>
    <row r="278" spans="1:27" ht="15" customHeight="1" x14ac:dyDescent="0.2">
      <c r="B278" s="48">
        <v>45536</v>
      </c>
      <c r="C278" s="54">
        <v>89.944332246823507</v>
      </c>
      <c r="D278" s="41">
        <v>9960.6090000000004</v>
      </c>
      <c r="E278" s="32">
        <v>83.971800097004007</v>
      </c>
      <c r="F278" s="54">
        <v>4.04</v>
      </c>
      <c r="G278" s="42">
        <v>0.49740322209934301</v>
      </c>
      <c r="H278" s="54">
        <v>2.0104413392808298</v>
      </c>
      <c r="I278" s="32">
        <v>127.50590620827001</v>
      </c>
      <c r="J278" s="41">
        <v>108824.312256484</v>
      </c>
      <c r="K278" s="42">
        <v>0.45019151543755098</v>
      </c>
      <c r="M278" s="54">
        <v>57.903938344080103</v>
      </c>
      <c r="N278" s="32">
        <v>127.50590620827001</v>
      </c>
      <c r="V278" s="53">
        <v>45536</v>
      </c>
      <c r="W278" s="41">
        <v>9960.6090000000004</v>
      </c>
      <c r="X278" s="41">
        <v>1322</v>
      </c>
      <c r="Y278" s="54">
        <v>3.72</v>
      </c>
      <c r="Z278" s="54">
        <v>4.04</v>
      </c>
      <c r="AA278" s="42">
        <v>8.6021505376343996E-2</v>
      </c>
    </row>
    <row r="279" spans="1:27" ht="15" customHeight="1" x14ac:dyDescent="0.2">
      <c r="B279" s="48">
        <v>45566</v>
      </c>
      <c r="C279" s="54">
        <v>90.176718233661504</v>
      </c>
      <c r="D279" s="41">
        <v>10096.23</v>
      </c>
      <c r="E279" s="32">
        <v>84.895795507318994</v>
      </c>
      <c r="F279" s="54">
        <v>4.0599999999999996</v>
      </c>
      <c r="G279" s="42">
        <v>0.49281600798347303</v>
      </c>
      <c r="H279" s="54">
        <v>2.02915486469655</v>
      </c>
      <c r="I279" s="32">
        <v>128.69275258367199</v>
      </c>
      <c r="J279" s="41">
        <v>109105.47777924599</v>
      </c>
      <c r="K279" s="42">
        <v>0.45262759848005302</v>
      </c>
      <c r="M279" s="54">
        <v>58.442917920703898</v>
      </c>
      <c r="N279" s="32">
        <v>128.69275258367199</v>
      </c>
      <c r="V279" s="53">
        <v>45566</v>
      </c>
      <c r="W279" s="41">
        <v>10096.23</v>
      </c>
      <c r="X279" s="41">
        <v>1340</v>
      </c>
      <c r="Y279" s="54">
        <v>3.73</v>
      </c>
      <c r="Z279" s="54">
        <v>4.0599999999999996</v>
      </c>
      <c r="AA279" s="42">
        <v>8.8471849865951593E-2</v>
      </c>
    </row>
    <row r="280" spans="1:27" ht="15" customHeight="1" x14ac:dyDescent="0.2">
      <c r="B280" s="48">
        <v>45597</v>
      </c>
      <c r="C280" s="54">
        <v>90.54</v>
      </c>
      <c r="D280" s="41">
        <v>10292.127</v>
      </c>
      <c r="E280" s="32">
        <v>86.195783006085705</v>
      </c>
      <c r="F280" s="54">
        <v>4.03</v>
      </c>
      <c r="G280" s="42">
        <v>0.48416269715237598</v>
      </c>
      <c r="H280" s="54">
        <v>2.06542140871559</v>
      </c>
      <c r="I280" s="32">
        <v>130.992843847138</v>
      </c>
      <c r="J280" s="41">
        <v>109545.01507292</v>
      </c>
      <c r="K280" s="42">
        <v>0.44897418224622199</v>
      </c>
      <c r="M280" s="54">
        <v>59.487452614555004</v>
      </c>
      <c r="N280" s="32">
        <v>130.99284384713701</v>
      </c>
      <c r="V280" s="53">
        <v>45597</v>
      </c>
      <c r="W280" s="41">
        <v>10292.127</v>
      </c>
      <c r="X280" s="41">
        <v>1366</v>
      </c>
      <c r="Y280" s="54">
        <v>3.72</v>
      </c>
      <c r="Z280" s="54">
        <v>4.03</v>
      </c>
      <c r="AA280" s="42">
        <v>8.3333333333333301E-2</v>
      </c>
    </row>
    <row r="281" spans="1:27" ht="15" customHeight="1" x14ac:dyDescent="0.2">
      <c r="B281" s="48">
        <v>45627</v>
      </c>
      <c r="C281" s="54">
        <v>91.562232988802805</v>
      </c>
      <c r="D281" s="41">
        <v>10254.4545</v>
      </c>
      <c r="E281" s="32">
        <v>84.921481024464399</v>
      </c>
      <c r="F281" s="54">
        <v>4.0199999999999996</v>
      </c>
      <c r="G281" s="42">
        <v>0.49101516769132902</v>
      </c>
      <c r="H281" s="54">
        <v>2.0365969644111699</v>
      </c>
      <c r="I281" s="32">
        <v>129.16474430492499</v>
      </c>
      <c r="J281" s="41">
        <v>110781.82232017499</v>
      </c>
      <c r="K281" s="42">
        <v>0.44775732169452898</v>
      </c>
      <c r="M281" s="54">
        <v>58.65726234081</v>
      </c>
      <c r="N281" s="32">
        <v>129.164744304924</v>
      </c>
      <c r="V281" s="53">
        <v>45627</v>
      </c>
      <c r="W281" s="41">
        <v>10254.4545</v>
      </c>
      <c r="X281" s="41">
        <v>1361</v>
      </c>
      <c r="Y281" s="54">
        <v>3.69</v>
      </c>
      <c r="Z281" s="54">
        <v>4.0199999999999996</v>
      </c>
      <c r="AA281" s="42">
        <v>8.9430894308942993E-2</v>
      </c>
    </row>
    <row r="282" spans="1:27" ht="15" customHeight="1" x14ac:dyDescent="0.2">
      <c r="A282" t="s">
        <v>643</v>
      </c>
      <c r="B282" s="48">
        <v>45658</v>
      </c>
      <c r="C282" s="54">
        <v>93.195792420327294</v>
      </c>
      <c r="D282" s="41">
        <v>10488.023999999999</v>
      </c>
      <c r="E282" s="32">
        <v>85.333339086683495</v>
      </c>
      <c r="F282" s="54">
        <v>3.94</v>
      </c>
      <c r="G282" s="42">
        <v>0.48536535115615798</v>
      </c>
      <c r="H282" s="54">
        <v>2.0603036405832502</v>
      </c>
      <c r="I282" s="32">
        <v>130.66826553155701</v>
      </c>
      <c r="J282" s="41">
        <v>112758.27794806199</v>
      </c>
      <c r="K282" s="42">
        <v>0.43803949000479198</v>
      </c>
      <c r="M282" s="54">
        <v>59.340052675743401</v>
      </c>
      <c r="N282" s="32">
        <v>130.66826553155701</v>
      </c>
      <c r="U282" t="s">
        <v>643</v>
      </c>
      <c r="V282" s="53">
        <v>45658</v>
      </c>
      <c r="W282" s="41">
        <v>10488.023999999999</v>
      </c>
      <c r="X282" s="41">
        <v>1392</v>
      </c>
      <c r="Y282" s="54">
        <v>3.6</v>
      </c>
      <c r="Z282" s="54">
        <v>3.94</v>
      </c>
      <c r="AA282" s="42">
        <v>9.4444444444444303E-2</v>
      </c>
    </row>
    <row r="283" spans="1:27" ht="15" customHeight="1" x14ac:dyDescent="0.2">
      <c r="B283" s="48">
        <v>45689</v>
      </c>
      <c r="C283" s="54">
        <v>94.79</v>
      </c>
      <c r="D283" s="41">
        <v>10668.852000000001</v>
      </c>
      <c r="E283" s="32">
        <v>85.344696844804204</v>
      </c>
      <c r="F283" s="54">
        <v>3.57</v>
      </c>
      <c r="G283" s="42">
        <v>0.47026742744934302</v>
      </c>
      <c r="H283" s="54">
        <v>2.1264496361652001</v>
      </c>
      <c r="I283" s="32">
        <v>134.86336684783899</v>
      </c>
      <c r="J283" s="41">
        <v>114687.12147959</v>
      </c>
      <c r="K283" s="42">
        <v>0.39349283932307499</v>
      </c>
      <c r="M283" s="54">
        <v>61.245163546202797</v>
      </c>
      <c r="N283" s="32">
        <v>134.86336684783799</v>
      </c>
      <c r="V283" s="53">
        <v>45689</v>
      </c>
      <c r="W283" s="41">
        <v>10668.852000000001</v>
      </c>
      <c r="X283" s="41">
        <v>1416</v>
      </c>
      <c r="Y283" s="54">
        <v>3.17</v>
      </c>
      <c r="Z283" s="54">
        <v>3.57</v>
      </c>
      <c r="AA283" s="42">
        <v>0.12618296529968401</v>
      </c>
    </row>
    <row r="284" spans="1:27" ht="15" customHeight="1" x14ac:dyDescent="0.2">
      <c r="B284" s="48">
        <v>45717</v>
      </c>
      <c r="C284" s="54">
        <v>96.161404116438504</v>
      </c>
      <c r="D284" s="41">
        <v>10909.956</v>
      </c>
      <c r="E284" s="32">
        <v>86.028742686126407</v>
      </c>
      <c r="F284" s="54">
        <v>3.31</v>
      </c>
      <c r="G284" s="42">
        <v>0.45618138172467898</v>
      </c>
      <c r="H284" s="54">
        <v>2.19211050705163</v>
      </c>
      <c r="I284" s="32">
        <v>139.027700659137</v>
      </c>
      <c r="J284" s="41">
        <v>116346.39345447801</v>
      </c>
      <c r="K284" s="42">
        <v>0.362587606456303</v>
      </c>
      <c r="M284" s="54">
        <v>63.136302046561497</v>
      </c>
      <c r="N284" s="32">
        <v>139.027700659137</v>
      </c>
      <c r="V284" s="53">
        <v>45717</v>
      </c>
      <c r="W284" s="41">
        <v>10909.956</v>
      </c>
      <c r="X284" s="41">
        <v>1448</v>
      </c>
      <c r="Y284" s="54">
        <v>2.94</v>
      </c>
      <c r="Z284" s="54">
        <v>3.31</v>
      </c>
      <c r="AA284" s="42">
        <v>0.12585034013605501</v>
      </c>
    </row>
    <row r="285" spans="1:27" ht="15" customHeight="1" x14ac:dyDescent="0.2">
      <c r="B285" s="48">
        <v>45748</v>
      </c>
      <c r="C285" s="54">
        <v>97.496604529173297</v>
      </c>
      <c r="D285" s="41">
        <v>10842.145500000001</v>
      </c>
      <c r="E285" s="32">
        <v>84.323206526757403</v>
      </c>
      <c r="F285" s="54">
        <v>3.24</v>
      </c>
      <c r="G285" s="42">
        <v>0.46258561396143399</v>
      </c>
      <c r="H285" s="54">
        <v>2.16176199565811</v>
      </c>
      <c r="I285" s="32">
        <v>137.10294196476599</v>
      </c>
      <c r="J285" s="41">
        <v>117961.86230071601</v>
      </c>
      <c r="K285" s="42">
        <v>0.35432388504052198</v>
      </c>
      <c r="M285" s="54">
        <v>62.262216193753702</v>
      </c>
      <c r="N285" s="32">
        <v>137.10294196476599</v>
      </c>
      <c r="V285" s="53">
        <v>45748</v>
      </c>
      <c r="W285" s="41">
        <v>10842.145500000001</v>
      </c>
      <c r="X285" s="41">
        <v>1439</v>
      </c>
      <c r="Y285" s="54">
        <v>2.91</v>
      </c>
      <c r="Z285" s="54">
        <v>3.24</v>
      </c>
      <c r="AA285" s="42">
        <v>0.11340206185567001</v>
      </c>
    </row>
    <row r="286" spans="1:27" ht="15" customHeight="1" x14ac:dyDescent="0.2">
      <c r="B286" s="48">
        <v>45778</v>
      </c>
      <c r="C286" s="54">
        <v>98.7</v>
      </c>
      <c r="D286" s="41">
        <v>10932.559499999999</v>
      </c>
      <c r="E286" s="32">
        <v>83.9897076829036</v>
      </c>
      <c r="F286" s="54">
        <v>3.25</v>
      </c>
      <c r="G286" s="42">
        <v>0.464826723306141</v>
      </c>
      <c r="H286" s="54">
        <v>2.1513393052950298</v>
      </c>
      <c r="I286" s="32">
        <v>136.44191567471401</v>
      </c>
      <c r="J286" s="41">
        <v>119417.859373727</v>
      </c>
      <c r="K286" s="42">
        <v>0.35550292873315298</v>
      </c>
      <c r="M286" s="54">
        <v>61.962025977620002</v>
      </c>
      <c r="N286" s="32">
        <v>136.44191567471401</v>
      </c>
      <c r="V286" s="53">
        <v>45778</v>
      </c>
      <c r="W286" s="41">
        <v>10932.559499999999</v>
      </c>
      <c r="X286" s="41">
        <v>1451</v>
      </c>
      <c r="Y286" s="54">
        <v>2.91</v>
      </c>
      <c r="Z286" s="54">
        <v>3.25</v>
      </c>
      <c r="AA286" s="42">
        <v>0.11683848797250899</v>
      </c>
    </row>
    <row r="287" spans="1:27" ht="15" customHeight="1" x14ac:dyDescent="0.2">
      <c r="B287" s="48">
        <v>45809</v>
      </c>
      <c r="C287" s="54">
        <v>99.708628463316302</v>
      </c>
      <c r="D287" s="41">
        <v>10879.817999999999</v>
      </c>
      <c r="E287" s="32">
        <v>82.738998706225701</v>
      </c>
      <c r="F287" s="54">
        <v>3.26</v>
      </c>
      <c r="G287" s="42">
        <v>0.47226379186617701</v>
      </c>
      <c r="H287" s="54">
        <v>2.1174606591126599</v>
      </c>
      <c r="I287" s="32">
        <v>134.29326930628201</v>
      </c>
      <c r="J287" s="41">
        <v>120638.20640506101</v>
      </c>
      <c r="K287" s="42">
        <v>0.356682468898813</v>
      </c>
      <c r="M287" s="54">
        <v>60.9862665752458</v>
      </c>
      <c r="N287" s="32">
        <v>134.29326930628099</v>
      </c>
      <c r="V287" s="53">
        <v>45809</v>
      </c>
      <c r="W287" s="41">
        <v>10879.817999999999</v>
      </c>
      <c r="X287" s="41">
        <v>1444</v>
      </c>
      <c r="Y287" s="54">
        <v>2.93</v>
      </c>
      <c r="Z287" s="54">
        <v>3.26</v>
      </c>
      <c r="AA287" s="42">
        <v>0.112627986348123</v>
      </c>
    </row>
    <row r="288" spans="1:27" ht="15" customHeight="1" x14ac:dyDescent="0.2">
      <c r="B288" s="48">
        <v>45839</v>
      </c>
      <c r="C288" s="54">
        <v>100.620172979652</v>
      </c>
      <c r="D288" s="41">
        <v>10827.076499999999</v>
      </c>
      <c r="E288" s="32">
        <v>81.591988678149093</v>
      </c>
      <c r="F288" s="54">
        <v>3.31</v>
      </c>
      <c r="G288" s="42">
        <v>0.48098730454285399</v>
      </c>
      <c r="H288" s="54">
        <v>2.0790569533855598</v>
      </c>
      <c r="I288" s="32">
        <v>131.857635296567</v>
      </c>
      <c r="J288" s="41">
        <v>121741.09085151101</v>
      </c>
      <c r="K288" s="42">
        <v>0.362587606456303</v>
      </c>
      <c r="M288" s="54">
        <v>59.880178192979699</v>
      </c>
      <c r="N288" s="32">
        <v>131.857635296566</v>
      </c>
      <c r="V288" s="53">
        <v>45839</v>
      </c>
      <c r="W288" s="41">
        <v>10827.076499999999</v>
      </c>
      <c r="X288" s="41">
        <v>1437</v>
      </c>
      <c r="Y288" s="54">
        <v>2.98</v>
      </c>
      <c r="Z288" s="54">
        <v>3.31</v>
      </c>
      <c r="AA288" s="42">
        <v>0.110738255033557</v>
      </c>
    </row>
    <row r="289" spans="1:27" ht="15" customHeight="1" x14ac:dyDescent="0.2">
      <c r="B289" s="48">
        <v>45870</v>
      </c>
      <c r="C289" s="54">
        <v>101.58</v>
      </c>
      <c r="D289" s="41">
        <v>10894.887000000001</v>
      </c>
      <c r="E289" s="32">
        <v>81.3272138831245</v>
      </c>
      <c r="F289" s="54">
        <v>3.34</v>
      </c>
      <c r="G289" s="42">
        <v>0.48381010903143001</v>
      </c>
      <c r="H289" s="54">
        <v>2.0669266336785799</v>
      </c>
      <c r="I289" s="32">
        <v>131.08830799682701</v>
      </c>
      <c r="J289" s="41">
        <v>122902.392656365</v>
      </c>
      <c r="K289" s="42">
        <v>0.36613662768730898</v>
      </c>
      <c r="M289" s="54">
        <v>59.530805510134698</v>
      </c>
      <c r="N289" s="32">
        <v>131.08830799682599</v>
      </c>
      <c r="V289" s="53">
        <v>45870</v>
      </c>
      <c r="W289" s="41">
        <v>10894.887000000001</v>
      </c>
      <c r="X289" s="41">
        <v>1446</v>
      </c>
      <c r="Y289" s="54">
        <v>2.98</v>
      </c>
      <c r="Z289" s="54">
        <v>3.34</v>
      </c>
      <c r="AA289" s="42">
        <v>0.12080536912751701</v>
      </c>
    </row>
    <row r="290" spans="1:27" ht="15" customHeight="1" x14ac:dyDescent="0.2">
      <c r="B290" s="48">
        <v>45901</v>
      </c>
      <c r="C290" s="54">
        <v>102.656297371298</v>
      </c>
      <c r="D290" s="41">
        <v>10970.232</v>
      </c>
      <c r="E290" s="32">
        <v>81.031072845640907</v>
      </c>
      <c r="F290" s="54">
        <v>3.34</v>
      </c>
      <c r="G290" s="42">
        <v>0.48557827058479502</v>
      </c>
      <c r="H290" s="54">
        <v>2.0594002256230999</v>
      </c>
      <c r="I290" s="32">
        <v>130.61096928474501</v>
      </c>
      <c r="J290" s="41">
        <v>124204.612799525</v>
      </c>
      <c r="K290" s="42">
        <v>0.36613662768730898</v>
      </c>
      <c r="M290" s="54">
        <v>59.314032874454099</v>
      </c>
      <c r="N290" s="32">
        <v>130.61096928474399</v>
      </c>
      <c r="V290" s="53">
        <v>45901</v>
      </c>
      <c r="W290" s="41">
        <v>10970.232</v>
      </c>
      <c r="X290" s="41">
        <v>1456</v>
      </c>
      <c r="Y290" s="54">
        <v>3</v>
      </c>
      <c r="Z290" s="54">
        <v>3.34</v>
      </c>
      <c r="AA290" s="42">
        <v>0.11333333333333299</v>
      </c>
    </row>
    <row r="291" spans="1:27" ht="15" customHeight="1" x14ac:dyDescent="0.2">
      <c r="B291" s="48">
        <v>45931</v>
      </c>
      <c r="C291" s="54">
        <v>103.788756683027</v>
      </c>
      <c r="D291" s="41">
        <v>11075.715</v>
      </c>
      <c r="E291" s="32">
        <v>80.917570578088004</v>
      </c>
      <c r="F291" s="54">
        <v>3.37</v>
      </c>
      <c r="G291" s="42">
        <v>0.48752419831319199</v>
      </c>
      <c r="H291" s="54">
        <v>2.0511802356887099</v>
      </c>
      <c r="I291" s="32">
        <v>130.08964232775801</v>
      </c>
      <c r="J291" s="41">
        <v>125574.78368943901</v>
      </c>
      <c r="K291" s="42">
        <v>0.369690093118267</v>
      </c>
      <c r="M291" s="54">
        <v>59.077283967112002</v>
      </c>
      <c r="N291" s="32">
        <v>130.08964232775801</v>
      </c>
      <c r="O291" t="s">
        <v>634</v>
      </c>
      <c r="V291" s="53">
        <v>45931</v>
      </c>
      <c r="W291" s="41">
        <v>11075.715</v>
      </c>
      <c r="X291" s="41">
        <v>1470</v>
      </c>
      <c r="Y291" s="54">
        <v>3.03</v>
      </c>
      <c r="Z291" s="54">
        <v>3.37</v>
      </c>
      <c r="AA291" s="42">
        <v>0.112211221122112</v>
      </c>
    </row>
    <row r="292" spans="1:27" ht="15" customHeight="1" x14ac:dyDescent="0.2">
      <c r="B292" s="48">
        <v>45962</v>
      </c>
      <c r="C292" s="54">
        <v>104.93</v>
      </c>
      <c r="D292" s="41">
        <v>11286.681</v>
      </c>
      <c r="E292" s="32">
        <v>81.5620157401857</v>
      </c>
      <c r="F292" s="54">
        <v>3.36</v>
      </c>
      <c r="G292" s="42">
        <v>0.48325368114169298</v>
      </c>
      <c r="H292" s="54">
        <v>2.0693065340702401</v>
      </c>
      <c r="I292" s="32">
        <v>131.239245679113</v>
      </c>
      <c r="J292" s="41">
        <v>126955.58241221</v>
      </c>
      <c r="K292" s="42">
        <v>0.36850511133846398</v>
      </c>
      <c r="M292" s="54">
        <v>59.599350462355297</v>
      </c>
      <c r="N292" s="32">
        <v>131.239245679112</v>
      </c>
      <c r="V292" s="53">
        <v>45962</v>
      </c>
      <c r="W292" s="41">
        <v>11286.681</v>
      </c>
      <c r="X292" s="41">
        <v>1498</v>
      </c>
      <c r="Y292" s="54">
        <v>3.02</v>
      </c>
      <c r="Z292" s="54">
        <v>3.36</v>
      </c>
      <c r="AA292" s="42">
        <v>0.112582781456954</v>
      </c>
    </row>
    <row r="293" spans="1:27" ht="15" customHeight="1" x14ac:dyDescent="0.2">
      <c r="B293" s="48">
        <v>45992</v>
      </c>
      <c r="C293" s="54">
        <v>106.064374522015</v>
      </c>
      <c r="D293" s="41">
        <v>11256.543</v>
      </c>
      <c r="E293" s="32">
        <v>80.474237843190593</v>
      </c>
      <c r="F293" s="54">
        <v>3.38</v>
      </c>
      <c r="G293" s="42">
        <v>0.49063424964225399</v>
      </c>
      <c r="H293" s="54">
        <v>2.0381781351977599</v>
      </c>
      <c r="I293" s="32">
        <v>129.26502507913901</v>
      </c>
      <c r="J293" s="41">
        <v>128328.070529202</v>
      </c>
      <c r="K293" s="42">
        <v>0.37087556780255698</v>
      </c>
      <c r="M293" s="54">
        <v>58.702802598040797</v>
      </c>
      <c r="N293" s="32">
        <v>129.26502507913801</v>
      </c>
      <c r="V293" s="53">
        <v>45992</v>
      </c>
      <c r="W293" s="41">
        <v>11256.543</v>
      </c>
      <c r="X293" s="41">
        <v>1494</v>
      </c>
      <c r="Y293" s="54">
        <v>3.04</v>
      </c>
      <c r="Z293" s="54">
        <v>3.38</v>
      </c>
      <c r="AA293" s="42">
        <v>0.11184210526315801</v>
      </c>
    </row>
    <row r="294" spans="1:27" ht="15" customHeight="1" x14ac:dyDescent="0.2">
      <c r="A294" t="s">
        <v>644</v>
      </c>
      <c r="B294" s="48">
        <v>46023</v>
      </c>
      <c r="C294" s="54">
        <v>107.207742816563</v>
      </c>
      <c r="D294" s="41">
        <v>11384.629499999999</v>
      </c>
      <c r="E294" s="32">
        <v>80.521920023359399</v>
      </c>
      <c r="F294" s="54">
        <v>3.37</v>
      </c>
      <c r="G294" s="42">
        <v>0.489919685398575</v>
      </c>
      <c r="H294" s="54">
        <v>2.0411508861629999</v>
      </c>
      <c r="I294" s="32">
        <v>129.45356244073599</v>
      </c>
      <c r="J294" s="41">
        <v>129711.440278045</v>
      </c>
      <c r="K294" s="42">
        <v>0.369690093118267</v>
      </c>
      <c r="M294" s="54">
        <v>58.788422598605102</v>
      </c>
      <c r="N294" s="32">
        <v>129.45356244073599</v>
      </c>
      <c r="U294" t="s">
        <v>644</v>
      </c>
      <c r="V294" s="53">
        <v>46023</v>
      </c>
      <c r="W294" s="41">
        <v>11384.629499999999</v>
      </c>
      <c r="X294" s="41">
        <v>1511</v>
      </c>
      <c r="Y294" s="54">
        <v>3.03</v>
      </c>
      <c r="Z294" s="54">
        <v>3.37</v>
      </c>
      <c r="AA294" s="42">
        <v>0.112211221122112</v>
      </c>
    </row>
    <row r="295" spans="1:27" ht="15" customHeight="1" x14ac:dyDescent="0.2">
      <c r="B295" s="48">
        <v>46054</v>
      </c>
      <c r="C295" s="54">
        <v>108.36</v>
      </c>
      <c r="D295" s="41">
        <v>11505.181500000001</v>
      </c>
      <c r="E295" s="32">
        <v>80.509262934067095</v>
      </c>
      <c r="F295" s="54">
        <v>3.39</v>
      </c>
      <c r="G295" s="42">
        <v>0.490845073244632</v>
      </c>
      <c r="H295" s="54">
        <v>2.0373027142550399</v>
      </c>
      <c r="I295" s="32">
        <v>129.20950426466101</v>
      </c>
      <c r="J295" s="41">
        <v>131105.56475924101</v>
      </c>
      <c r="K295" s="42">
        <v>0.37206153509219297</v>
      </c>
      <c r="M295" s="54">
        <v>58.677589069398003</v>
      </c>
      <c r="N295" s="32">
        <v>129.20950426466101</v>
      </c>
      <c r="V295" s="53">
        <v>46054</v>
      </c>
      <c r="W295" s="41">
        <v>11505.181500000001</v>
      </c>
      <c r="X295" s="41">
        <v>1527</v>
      </c>
      <c r="Y295" s="54">
        <v>3.04</v>
      </c>
      <c r="Z295" s="54">
        <v>3.39</v>
      </c>
      <c r="AA295" s="42">
        <v>0.115131578947368</v>
      </c>
    </row>
    <row r="296" spans="1:27" ht="15" customHeight="1" x14ac:dyDescent="0.2">
      <c r="B296" s="48">
        <v>46082</v>
      </c>
      <c r="C296" s="54">
        <v>109.521041188681</v>
      </c>
      <c r="D296" s="41">
        <v>11716.147499999999</v>
      </c>
      <c r="E296" s="32">
        <v>81.116394645456694</v>
      </c>
      <c r="F296" s="54">
        <v>3.33</v>
      </c>
      <c r="G296" s="42">
        <v>0.484647297886249</v>
      </c>
      <c r="H296" s="54">
        <v>2.0633561857487299</v>
      </c>
      <c r="I296" s="32">
        <v>130.86186358884001</v>
      </c>
      <c r="J296" s="41">
        <v>132510.31707329399</v>
      </c>
      <c r="K296" s="42">
        <v>0.36495312641283201</v>
      </c>
      <c r="M296" s="54">
        <v>59.427970877384503</v>
      </c>
      <c r="N296" s="32">
        <v>130.86186358884001</v>
      </c>
      <c r="V296" s="53">
        <v>46082</v>
      </c>
      <c r="W296" s="41">
        <v>11716.147499999999</v>
      </c>
      <c r="X296" s="41">
        <v>1555</v>
      </c>
      <c r="Y296" s="54">
        <v>2.99</v>
      </c>
      <c r="Z296" s="54">
        <v>3.33</v>
      </c>
      <c r="AA296" s="42">
        <v>0.11371237458194</v>
      </c>
    </row>
    <row r="297" spans="1:27" ht="15" customHeight="1" x14ac:dyDescent="0.2">
      <c r="N297" t="s">
        <v>634</v>
      </c>
      <c r="O297" t="s">
        <v>634</v>
      </c>
      <c r="V297" s="53">
        <v>46113</v>
      </c>
      <c r="W297" s="41">
        <v>11693.544</v>
      </c>
      <c r="X297" s="41">
        <v>1552</v>
      </c>
      <c r="Y297" s="54">
        <v>2.95</v>
      </c>
      <c r="Z297" s="54">
        <v>3.3</v>
      </c>
      <c r="AA297" s="42">
        <v>0.11864406779661001</v>
      </c>
    </row>
    <row r="298" spans="1:27" ht="15" customHeight="1" x14ac:dyDescent="0.2">
      <c r="M298" t="s">
        <v>1957</v>
      </c>
      <c r="N298" s="42">
        <v>1.23532139395322E-2</v>
      </c>
      <c r="Q298" t="s">
        <v>1958</v>
      </c>
      <c r="R298" t="s">
        <v>1959</v>
      </c>
      <c r="V298" s="53">
        <v>46143</v>
      </c>
      <c r="Y298" s="54">
        <v>2.92</v>
      </c>
      <c r="Z298" s="54">
        <v>3.27</v>
      </c>
      <c r="AA298" s="42">
        <v>0.11986301369863001</v>
      </c>
    </row>
    <row r="299" spans="1:27" ht="15" customHeight="1" x14ac:dyDescent="0.2">
      <c r="J299" s="54" t="s">
        <v>634</v>
      </c>
      <c r="V299" s="53">
        <v>46174</v>
      </c>
    </row>
    <row r="300" spans="1:27" ht="15" customHeight="1" x14ac:dyDescent="0.2">
      <c r="M300" t="s">
        <v>1960</v>
      </c>
      <c r="N300" s="42">
        <v>-5.8735324194980301E-2</v>
      </c>
      <c r="R300" s="91" t="s">
        <v>1961</v>
      </c>
      <c r="S300" s="90"/>
    </row>
    <row r="301" spans="1:27" ht="15" customHeight="1" x14ac:dyDescent="0.2">
      <c r="R301" s="90" t="s">
        <v>1962</v>
      </c>
      <c r="S301" s="90" t="s">
        <v>1963</v>
      </c>
    </row>
    <row r="302" spans="1:27" ht="15" customHeight="1" x14ac:dyDescent="0.2">
      <c r="M302" t="s">
        <v>1964</v>
      </c>
      <c r="N302" s="42">
        <v>0.49128991973251501</v>
      </c>
      <c r="O302">
        <v>87.750786656099393</v>
      </c>
      <c r="R302" s="90"/>
      <c r="S302" s="90"/>
    </row>
    <row r="303" spans="1:27" ht="15" customHeight="1" x14ac:dyDescent="0.2">
      <c r="R303" s="77">
        <v>1.0753009508764899E-2</v>
      </c>
      <c r="S303" s="77">
        <v>1.12115857874118E-2</v>
      </c>
    </row>
    <row r="304" spans="1:27" ht="15" customHeight="1" x14ac:dyDescent="0.2">
      <c r="M304" t="s">
        <v>1965</v>
      </c>
      <c r="N304" s="42">
        <v>-0.15465987289970901</v>
      </c>
      <c r="O304">
        <v>154.80379955193399</v>
      </c>
      <c r="R304" s="78" t="s">
        <v>1966</v>
      </c>
      <c r="S304" s="78" t="s">
        <v>1967</v>
      </c>
    </row>
    <row r="305" spans="13:19" ht="15" customHeight="1" x14ac:dyDescent="0.2">
      <c r="R305" s="77">
        <v>7.7637883892633897E-4</v>
      </c>
      <c r="S305" s="77">
        <v>1.8810327704805699E-3</v>
      </c>
    </row>
    <row r="306" spans="13:19" ht="15" customHeight="1" x14ac:dyDescent="0.2">
      <c r="M306" t="s">
        <v>1968</v>
      </c>
      <c r="N306" s="42">
        <v>-3.0387150509894999E-2</v>
      </c>
    </row>
    <row r="308" spans="13:19" ht="15" customHeight="1" x14ac:dyDescent="0.2">
      <c r="M308" t="s">
        <v>1969</v>
      </c>
      <c r="N308" s="42">
        <v>-1.4396569957008699E-2</v>
      </c>
    </row>
  </sheetData>
  <mergeCells count="3">
    <mergeCell ref="R300:S300"/>
    <mergeCell ref="S301:S302"/>
    <mergeCell ref="R301:R30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290"/>
  <sheetViews>
    <sheetView topLeftCell="S1" zoomScaleNormal="100" workbookViewId="0">
      <pane ySplit="4" topLeftCell="A5" activePane="bottomLeft" state="frozen"/>
      <selection activeCell="S21" sqref="S21"/>
      <selection pane="bottomLeft" activeCell="S21" sqref="S21"/>
    </sheetView>
  </sheetViews>
  <sheetFormatPr baseColWidth="10" defaultColWidth="8.6640625" defaultRowHeight="15" x14ac:dyDescent="0.2"/>
  <cols>
    <col min="1" max="1" width="14" customWidth="1"/>
    <col min="2" max="2" width="10.83203125" customWidth="1"/>
    <col min="3" max="3" width="11.5" customWidth="1"/>
    <col min="7" max="7" width="10.83203125" customWidth="1"/>
    <col min="8" max="10" width="14.5" customWidth="1"/>
    <col min="13" max="13" width="11.5" customWidth="1"/>
    <col min="14" max="14" width="13.5" customWidth="1"/>
    <col min="15" max="15" width="11.5" customWidth="1"/>
    <col min="22" max="22" width="10.83203125" customWidth="1"/>
    <col min="23" max="23" width="11.5" customWidth="1"/>
    <col min="30" max="30" width="11.5" customWidth="1"/>
  </cols>
  <sheetData>
    <row r="1" spans="1:27" ht="15" customHeight="1" x14ac:dyDescent="0.2">
      <c r="A1" s="33" t="s">
        <v>1970</v>
      </c>
    </row>
    <row r="2" spans="1:27" ht="15" customHeight="1" x14ac:dyDescent="0.2">
      <c r="A2" s="34" t="s">
        <v>1971</v>
      </c>
    </row>
    <row r="3" spans="1:27" ht="15" customHeight="1" x14ac:dyDescent="0.2">
      <c r="A3" s="35" t="s">
        <v>1930</v>
      </c>
    </row>
    <row r="4" spans="1:27" ht="15" customHeight="1" x14ac:dyDescent="0.2"/>
    <row r="5" spans="1:27" ht="15" customHeight="1" x14ac:dyDescent="0.2">
      <c r="C5" t="s">
        <v>1972</v>
      </c>
      <c r="D5" t="s">
        <v>1932</v>
      </c>
      <c r="E5" t="s">
        <v>1973</v>
      </c>
      <c r="F5" t="s">
        <v>1934</v>
      </c>
      <c r="G5" s="54" t="s">
        <v>1935</v>
      </c>
      <c r="H5" s="54" t="s">
        <v>1974</v>
      </c>
      <c r="I5" s="32" t="s">
        <v>1975</v>
      </c>
      <c r="J5" s="54" t="s">
        <v>1938</v>
      </c>
      <c r="K5" s="54" t="s">
        <v>1939</v>
      </c>
      <c r="L5" s="54" t="s">
        <v>1940</v>
      </c>
      <c r="M5" t="s">
        <v>1976</v>
      </c>
      <c r="N5" t="s">
        <v>1977</v>
      </c>
      <c r="W5" t="s">
        <v>1943</v>
      </c>
      <c r="X5" t="s">
        <v>1944</v>
      </c>
      <c r="Y5" t="s">
        <v>1945</v>
      </c>
      <c r="Z5" t="s">
        <v>1946</v>
      </c>
      <c r="AA5" t="s">
        <v>1947</v>
      </c>
    </row>
    <row r="6" spans="1:27" ht="15" customHeight="1" x14ac:dyDescent="0.2">
      <c r="A6" s="52" t="s">
        <v>12</v>
      </c>
      <c r="B6" s="48">
        <v>39356</v>
      </c>
      <c r="C6" s="54">
        <v>68.183333333333294</v>
      </c>
      <c r="D6" s="41">
        <v>4871</v>
      </c>
      <c r="E6" s="32">
        <v>100</v>
      </c>
      <c r="F6" s="54">
        <v>5.6429999999999998</v>
      </c>
      <c r="G6" s="42">
        <v>0.71302289653096196</v>
      </c>
      <c r="H6" s="54">
        <v>1.40247950642996</v>
      </c>
      <c r="I6" s="32">
        <v>100</v>
      </c>
      <c r="J6" s="41">
        <v>67000</v>
      </c>
      <c r="K6" s="42">
        <v>0.65121493262446595</v>
      </c>
      <c r="L6" s="54">
        <v>20</v>
      </c>
      <c r="M6" s="54">
        <v>60.561467816342102</v>
      </c>
      <c r="N6">
        <v>100</v>
      </c>
      <c r="O6" t="s">
        <v>1949</v>
      </c>
      <c r="U6" s="52" t="s">
        <v>12</v>
      </c>
      <c r="V6" s="53">
        <v>39356</v>
      </c>
      <c r="W6" s="41">
        <v>4871</v>
      </c>
      <c r="X6">
        <v>0</v>
      </c>
      <c r="Y6" s="61">
        <v>5.13</v>
      </c>
      <c r="Z6" s="54">
        <v>5.6429999999999998</v>
      </c>
      <c r="AA6" s="42">
        <v>0.1</v>
      </c>
    </row>
    <row r="7" spans="1:27" ht="15" customHeight="1" x14ac:dyDescent="0.2">
      <c r="B7" s="48">
        <v>39387</v>
      </c>
      <c r="C7" s="54">
        <v>67.55</v>
      </c>
      <c r="D7" s="41">
        <v>5131</v>
      </c>
      <c r="E7" s="32">
        <v>106.325335273546</v>
      </c>
      <c r="F7" s="54">
        <v>5.7530000000000001</v>
      </c>
      <c r="G7" s="42">
        <v>0.67637415160293402</v>
      </c>
      <c r="H7" s="54">
        <v>1.47847163826428</v>
      </c>
      <c r="I7" s="32">
        <v>105.418412995407</v>
      </c>
      <c r="J7" s="41">
        <v>66377.658274260597</v>
      </c>
      <c r="K7" s="42">
        <v>0.665420454846265</v>
      </c>
      <c r="M7" s="54">
        <v>63.842938258712103</v>
      </c>
      <c r="N7" s="32">
        <v>105.418412995407</v>
      </c>
      <c r="O7" t="s">
        <v>1978</v>
      </c>
      <c r="V7" s="53">
        <v>39387</v>
      </c>
      <c r="W7" s="41">
        <v>5131</v>
      </c>
      <c r="X7">
        <v>0</v>
      </c>
      <c r="Y7" s="61">
        <v>5.23</v>
      </c>
      <c r="Z7" s="54">
        <v>5.7530000000000001</v>
      </c>
      <c r="AA7" s="42">
        <v>0.1</v>
      </c>
    </row>
    <row r="8" spans="1:27" ht="15" customHeight="1" x14ac:dyDescent="0.2">
      <c r="B8" s="48">
        <v>39417</v>
      </c>
      <c r="C8" s="54">
        <v>67.1388888888889</v>
      </c>
      <c r="D8" s="41">
        <v>4958</v>
      </c>
      <c r="E8" s="32">
        <v>103.369513506388</v>
      </c>
      <c r="F8" s="54">
        <v>5.6319999999999997</v>
      </c>
      <c r="G8" s="42">
        <v>0.68918838458165399</v>
      </c>
      <c r="H8" s="54">
        <v>1.4509820861345699</v>
      </c>
      <c r="I8" s="32">
        <v>103.45834498702099</v>
      </c>
      <c r="J8" s="41">
        <v>65973.6820663244</v>
      </c>
      <c r="K8" s="42">
        <v>0.64979716523869901</v>
      </c>
      <c r="M8" s="54">
        <v>62.655892302634697</v>
      </c>
      <c r="N8" s="32">
        <v>103.45834498702099</v>
      </c>
      <c r="V8" s="53">
        <v>39417</v>
      </c>
      <c r="W8" s="41">
        <v>4958</v>
      </c>
      <c r="X8">
        <v>0</v>
      </c>
      <c r="Y8" s="61">
        <v>5.12</v>
      </c>
      <c r="Z8" s="54">
        <v>5.6319999999999997</v>
      </c>
      <c r="AA8" s="42">
        <v>0.1</v>
      </c>
    </row>
    <row r="9" spans="1:27" ht="15" customHeight="1" x14ac:dyDescent="0.2">
      <c r="A9" s="52" t="s">
        <v>13</v>
      </c>
      <c r="B9" s="48">
        <v>39448</v>
      </c>
      <c r="C9" s="54">
        <v>66.9166666666667</v>
      </c>
      <c r="D9" s="41">
        <v>5019</v>
      </c>
      <c r="E9" s="32">
        <v>104.988805835641</v>
      </c>
      <c r="F9" s="54">
        <v>5.3019999999999996</v>
      </c>
      <c r="G9" s="42">
        <v>0.66116296616842896</v>
      </c>
      <c r="H9" s="54">
        <v>1.51248640829839</v>
      </c>
      <c r="I9" s="32">
        <v>107.843743980863</v>
      </c>
      <c r="J9" s="41">
        <v>65755.316548521194</v>
      </c>
      <c r="K9" s="42">
        <v>0.60750246194144197</v>
      </c>
      <c r="M9" s="54">
        <v>65.311754302908795</v>
      </c>
      <c r="N9" s="32">
        <v>107.843743980863</v>
      </c>
      <c r="U9" s="52" t="s">
        <v>13</v>
      </c>
      <c r="V9" s="53">
        <v>39448</v>
      </c>
      <c r="W9" s="41">
        <v>5019</v>
      </c>
      <c r="X9">
        <v>0</v>
      </c>
      <c r="Y9" s="61">
        <v>4.82</v>
      </c>
      <c r="Z9" s="54">
        <v>5.3019999999999996</v>
      </c>
      <c r="AA9" s="42">
        <v>0.1</v>
      </c>
    </row>
    <row r="10" spans="1:27" ht="15" customHeight="1" x14ac:dyDescent="0.2">
      <c r="B10" s="48">
        <v>39479</v>
      </c>
      <c r="C10" s="54">
        <v>66.849999999999994</v>
      </c>
      <c r="D10" s="41">
        <v>4993</v>
      </c>
      <c r="E10" s="32">
        <v>104.549089265452</v>
      </c>
      <c r="F10" s="54">
        <v>5.984</v>
      </c>
      <c r="G10" s="42">
        <v>0.70025417840621795</v>
      </c>
      <c r="H10" s="54">
        <v>1.4280528854194099</v>
      </c>
      <c r="I10" s="32">
        <v>101.823440476115</v>
      </c>
      <c r="J10" s="41">
        <v>65689.806893180197</v>
      </c>
      <c r="K10" s="42">
        <v>0.69541528532320696</v>
      </c>
      <c r="M10" s="54">
        <v>61.665770133434499</v>
      </c>
      <c r="N10" s="32">
        <v>101.823440476115</v>
      </c>
      <c r="V10" s="53">
        <v>39479</v>
      </c>
      <c r="W10" s="41">
        <v>4993</v>
      </c>
      <c r="X10">
        <v>0</v>
      </c>
      <c r="Y10" s="61">
        <v>5.44</v>
      </c>
      <c r="Z10" s="54">
        <v>5.984</v>
      </c>
      <c r="AA10" s="42">
        <v>0.1</v>
      </c>
    </row>
    <row r="11" spans="1:27" ht="15" customHeight="1" x14ac:dyDescent="0.2">
      <c r="B11" s="48">
        <v>39508</v>
      </c>
      <c r="C11" s="54">
        <v>67.024694007311993</v>
      </c>
      <c r="D11" s="41">
        <v>5042</v>
      </c>
      <c r="E11" s="32">
        <v>105.299934475699</v>
      </c>
      <c r="F11" s="54">
        <v>6.2149999999999999</v>
      </c>
      <c r="G11" s="42">
        <v>0.70765062121597799</v>
      </c>
      <c r="H11" s="54">
        <v>1.41312671821254</v>
      </c>
      <c r="I11" s="32">
        <v>100.75917057852</v>
      </c>
      <c r="J11" s="41">
        <v>65861.469056317394</v>
      </c>
      <c r="K11" s="42">
        <v>0.72562778367806702</v>
      </c>
      <c r="M11" s="54">
        <v>61.021232661923399</v>
      </c>
      <c r="N11" s="32">
        <v>100.75917057852</v>
      </c>
      <c r="V11" s="53">
        <v>39508</v>
      </c>
      <c r="W11" s="41">
        <v>5042</v>
      </c>
      <c r="X11">
        <v>0</v>
      </c>
      <c r="Y11" s="61">
        <v>5.65</v>
      </c>
      <c r="Z11" s="54">
        <v>6.2149999999999999</v>
      </c>
      <c r="AA11" s="42">
        <v>0.1</v>
      </c>
    </row>
    <row r="12" spans="1:27" ht="15" customHeight="1" x14ac:dyDescent="0.2">
      <c r="B12" s="48">
        <v>39539</v>
      </c>
      <c r="C12" s="54">
        <v>67.421610236846305</v>
      </c>
      <c r="D12" s="41">
        <v>5036</v>
      </c>
      <c r="E12" s="32">
        <v>104.555455978561</v>
      </c>
      <c r="F12" s="54">
        <v>6.3250000000000002</v>
      </c>
      <c r="G12" s="42">
        <v>0.71866231130272595</v>
      </c>
      <c r="H12" s="54">
        <v>1.39147410998538</v>
      </c>
      <c r="I12" s="32">
        <v>99.215290034961996</v>
      </c>
      <c r="J12" s="41">
        <v>66251.496737257898</v>
      </c>
      <c r="K12" s="42">
        <v>0.74008996131869398</v>
      </c>
      <c r="M12" s="54">
        <v>60.086235943414003</v>
      </c>
      <c r="N12" s="32">
        <v>99.215290034962095</v>
      </c>
      <c r="V12" s="53">
        <v>39539</v>
      </c>
      <c r="W12" s="41">
        <v>5036</v>
      </c>
      <c r="X12">
        <v>0</v>
      </c>
      <c r="Y12" s="61">
        <v>5.75</v>
      </c>
      <c r="Z12" s="54">
        <v>6.3250000000000002</v>
      </c>
      <c r="AA12" s="42">
        <v>0.1</v>
      </c>
    </row>
    <row r="13" spans="1:27" ht="15" customHeight="1" x14ac:dyDescent="0.2">
      <c r="B13" s="48">
        <v>39569</v>
      </c>
      <c r="C13" s="54">
        <v>67.849999999999994</v>
      </c>
      <c r="D13" s="41">
        <v>5174</v>
      </c>
      <c r="E13" s="32">
        <v>106.74232839285</v>
      </c>
      <c r="F13" s="54">
        <v>6.4240000000000004</v>
      </c>
      <c r="G13" s="42">
        <v>0.70922087415083701</v>
      </c>
      <c r="H13" s="54">
        <v>1.40999798010362</v>
      </c>
      <c r="I13" s="32">
        <v>100.536084387629</v>
      </c>
      <c r="J13" s="41">
        <v>66672.451723295002</v>
      </c>
      <c r="K13" s="42">
        <v>0.75314691892921304</v>
      </c>
      <c r="M13" s="54">
        <v>60.886128390224201</v>
      </c>
      <c r="N13" s="32">
        <v>100.536084387629</v>
      </c>
      <c r="V13" s="53">
        <v>39569</v>
      </c>
      <c r="W13" s="41">
        <v>5174</v>
      </c>
      <c r="X13">
        <v>0</v>
      </c>
      <c r="Y13" s="61">
        <v>5.84</v>
      </c>
      <c r="Z13" s="54">
        <v>6.4240000000000004</v>
      </c>
      <c r="AA13" s="42">
        <v>0.1</v>
      </c>
    </row>
    <row r="14" spans="1:27" ht="15" customHeight="1" x14ac:dyDescent="0.2">
      <c r="B14" s="48">
        <v>39600</v>
      </c>
      <c r="C14" s="54">
        <v>68.363945318709298</v>
      </c>
      <c r="D14" s="41">
        <v>5167</v>
      </c>
      <c r="E14" s="32">
        <v>105.796534717507</v>
      </c>
      <c r="F14" s="54">
        <v>6.4349999999999996</v>
      </c>
      <c r="G14" s="42">
        <v>0.71615424254321602</v>
      </c>
      <c r="H14" s="54">
        <v>1.3963472400146499</v>
      </c>
      <c r="I14" s="32">
        <v>99.562755363825701</v>
      </c>
      <c r="J14" s="41">
        <v>67177.477433686407</v>
      </c>
      <c r="K14" s="42">
        <v>0.75460007416529395</v>
      </c>
      <c r="M14" s="54">
        <v>60.296666046726699</v>
      </c>
      <c r="N14" s="32">
        <v>99.562755363825801</v>
      </c>
      <c r="V14" s="53">
        <v>39600</v>
      </c>
      <c r="W14" s="41">
        <v>5167</v>
      </c>
      <c r="X14">
        <v>0</v>
      </c>
      <c r="Y14" s="61">
        <v>5.85</v>
      </c>
      <c r="Z14" s="54">
        <v>6.4349999999999996</v>
      </c>
      <c r="AA14" s="42">
        <v>0.1</v>
      </c>
    </row>
    <row r="15" spans="1:27" ht="15" customHeight="1" x14ac:dyDescent="0.2">
      <c r="B15" s="48">
        <v>39630</v>
      </c>
      <c r="C15" s="54">
        <v>68.919750437132393</v>
      </c>
      <c r="D15" s="41">
        <v>5234</v>
      </c>
      <c r="E15" s="32">
        <v>106.304126117696</v>
      </c>
      <c r="F15" s="54">
        <v>6.49</v>
      </c>
      <c r="G15" s="42">
        <v>0.71568899280040199</v>
      </c>
      <c r="H15" s="54">
        <v>1.39725496697542</v>
      </c>
      <c r="I15" s="32">
        <v>99.627478374508996</v>
      </c>
      <c r="J15" s="41">
        <v>67723.636459856294</v>
      </c>
      <c r="K15" s="42">
        <v>0.76187296224939305</v>
      </c>
      <c r="M15" s="54">
        <v>60.3358632520114</v>
      </c>
      <c r="N15" s="32">
        <v>99.627478374508996</v>
      </c>
      <c r="V15" s="53">
        <v>39630</v>
      </c>
      <c r="W15" s="41">
        <v>5234</v>
      </c>
      <c r="X15">
        <v>0</v>
      </c>
      <c r="Y15" s="61">
        <v>5.9</v>
      </c>
      <c r="Z15" s="54">
        <v>6.49</v>
      </c>
      <c r="AA15" s="42">
        <v>0.1</v>
      </c>
    </row>
    <row r="16" spans="1:27" ht="15" customHeight="1" x14ac:dyDescent="0.2">
      <c r="B16" s="48">
        <v>39661</v>
      </c>
      <c r="C16" s="54">
        <v>69.180000000000007</v>
      </c>
      <c r="D16" s="41">
        <v>5184</v>
      </c>
      <c r="E16" s="32">
        <v>104.892523729747</v>
      </c>
      <c r="F16" s="54">
        <v>6.556</v>
      </c>
      <c r="G16" s="42">
        <v>0.72891975663268405</v>
      </c>
      <c r="H16" s="54">
        <v>1.37189312115726</v>
      </c>
      <c r="I16" s="32">
        <v>97.819120697844795</v>
      </c>
      <c r="J16" s="41">
        <v>67979.369347347805</v>
      </c>
      <c r="K16" s="42">
        <v>0.77061601318442796</v>
      </c>
      <c r="M16" s="54">
        <v>59.240695299654099</v>
      </c>
      <c r="N16" s="32">
        <v>97.819120697844895</v>
      </c>
      <c r="V16" s="53">
        <v>39661</v>
      </c>
      <c r="W16" s="41">
        <v>5184</v>
      </c>
      <c r="X16">
        <v>0</v>
      </c>
      <c r="Y16" s="61">
        <v>5.96</v>
      </c>
      <c r="Z16" s="54">
        <v>6.556</v>
      </c>
      <c r="AA16" s="42">
        <v>0.1</v>
      </c>
    </row>
    <row r="17" spans="1:27" ht="15" customHeight="1" x14ac:dyDescent="0.2">
      <c r="B17" s="48">
        <v>39692</v>
      </c>
      <c r="C17" s="54">
        <v>68.503333333333302</v>
      </c>
      <c r="D17" s="41">
        <v>5203</v>
      </c>
      <c r="E17" s="32">
        <v>106.316879435722</v>
      </c>
      <c r="F17" s="54">
        <v>6.5780000000000003</v>
      </c>
      <c r="G17" s="42">
        <v>0.72033944538842598</v>
      </c>
      <c r="H17" s="54">
        <v>1.38823440310252</v>
      </c>
      <c r="I17" s="32">
        <v>98.984291516408803</v>
      </c>
      <c r="J17" s="41">
        <v>67314.446345636796</v>
      </c>
      <c r="K17" s="42">
        <v>0.77353412571727997</v>
      </c>
      <c r="M17" s="54">
        <v>59.946339849944202</v>
      </c>
      <c r="N17" s="32">
        <v>98.984291516408902</v>
      </c>
      <c r="V17" s="53">
        <v>39692</v>
      </c>
      <c r="W17" s="41">
        <v>5203</v>
      </c>
      <c r="X17">
        <v>0</v>
      </c>
      <c r="Y17" s="61">
        <v>5.98</v>
      </c>
      <c r="Z17" s="54">
        <v>6.5780000000000003</v>
      </c>
      <c r="AA17" s="42">
        <v>0.1</v>
      </c>
    </row>
    <row r="18" spans="1:27" ht="15" customHeight="1" x14ac:dyDescent="0.2">
      <c r="B18" s="48">
        <v>39722</v>
      </c>
      <c r="C18" s="54">
        <v>67.246666666666698</v>
      </c>
      <c r="D18" s="41">
        <v>5263</v>
      </c>
      <c r="E18" s="32">
        <v>109.552604718339</v>
      </c>
      <c r="F18" s="54">
        <v>6.6440000000000001</v>
      </c>
      <c r="G18" s="42">
        <v>0.70251870873050404</v>
      </c>
      <c r="H18" s="54">
        <v>1.42344963567883</v>
      </c>
      <c r="I18" s="32">
        <v>101.495218229766</v>
      </c>
      <c r="J18" s="41">
        <v>66079.589342459105</v>
      </c>
      <c r="K18" s="42">
        <v>0.78229969819182799</v>
      </c>
      <c r="M18" s="54">
        <v>61.466993923346102</v>
      </c>
      <c r="N18" s="32">
        <v>101.495218229766</v>
      </c>
      <c r="V18" s="53">
        <v>39722</v>
      </c>
      <c r="W18" s="41">
        <v>5263</v>
      </c>
      <c r="X18">
        <v>0</v>
      </c>
      <c r="Y18" s="61">
        <v>6.04</v>
      </c>
      <c r="Z18" s="54">
        <v>6.6440000000000001</v>
      </c>
      <c r="AA18" s="42">
        <v>0.1</v>
      </c>
    </row>
    <row r="19" spans="1:27" ht="15" customHeight="1" x14ac:dyDescent="0.2">
      <c r="B19" s="48">
        <v>39753</v>
      </c>
      <c r="C19" s="54">
        <v>66.569999999999993</v>
      </c>
      <c r="D19" s="41">
        <v>5397</v>
      </c>
      <c r="E19" s="32">
        <v>113.483823767826</v>
      </c>
      <c r="F19" s="54">
        <v>6.6660000000000004</v>
      </c>
      <c r="G19" s="42">
        <v>0.67929581361029501</v>
      </c>
      <c r="H19" s="54">
        <v>1.47211270843145</v>
      </c>
      <c r="I19" s="32">
        <v>104.96500673858399</v>
      </c>
      <c r="J19" s="41">
        <v>65414.666340748001</v>
      </c>
      <c r="K19" s="42">
        <v>0.785225288304369</v>
      </c>
      <c r="M19" s="54">
        <v>63.568348774408598</v>
      </c>
      <c r="N19" s="32">
        <v>104.96500673858399</v>
      </c>
      <c r="V19" s="53">
        <v>39753</v>
      </c>
      <c r="W19" s="41">
        <v>5397</v>
      </c>
      <c r="X19">
        <v>0</v>
      </c>
      <c r="Y19" s="61">
        <v>6.06</v>
      </c>
      <c r="Z19" s="54">
        <v>6.6660000000000004</v>
      </c>
      <c r="AA19" s="42">
        <v>0.1</v>
      </c>
    </row>
    <row r="20" spans="1:27" ht="15" customHeight="1" x14ac:dyDescent="0.2">
      <c r="B20" s="48">
        <v>39783</v>
      </c>
      <c r="C20" s="54">
        <v>66.912222222222198</v>
      </c>
      <c r="D20" s="41">
        <v>5410</v>
      </c>
      <c r="E20" s="32">
        <v>113.17536692017001</v>
      </c>
      <c r="F20" s="54">
        <v>6.6879999999999997</v>
      </c>
      <c r="G20" s="42">
        <v>0.682264178296073</v>
      </c>
      <c r="H20" s="54">
        <v>1.46570790584002</v>
      </c>
      <c r="I20" s="32">
        <v>104.508329649038</v>
      </c>
      <c r="J20" s="41">
        <v>65750.949238165107</v>
      </c>
      <c r="K20" s="42">
        <v>0.78815273855596102</v>
      </c>
      <c r="M20" s="54">
        <v>63.291778425799002</v>
      </c>
      <c r="N20" s="32">
        <v>104.508329649038</v>
      </c>
      <c r="V20" s="53">
        <v>39783</v>
      </c>
      <c r="W20" s="41">
        <v>5410</v>
      </c>
      <c r="X20">
        <v>0</v>
      </c>
      <c r="Y20" s="61">
        <v>6.08</v>
      </c>
      <c r="Z20" s="54">
        <v>6.6879999999999997</v>
      </c>
      <c r="AA20" s="42">
        <v>0.1</v>
      </c>
    </row>
    <row r="21" spans="1:27" ht="15" customHeight="1" x14ac:dyDescent="0.2">
      <c r="A21" s="52" t="s">
        <v>14</v>
      </c>
      <c r="B21" s="48">
        <v>39814</v>
      </c>
      <c r="C21" s="54">
        <v>67.547777777777796</v>
      </c>
      <c r="D21" s="41">
        <v>5307</v>
      </c>
      <c r="E21" s="32">
        <v>109.976051042598</v>
      </c>
      <c r="F21" s="54">
        <v>6.798</v>
      </c>
      <c r="G21" s="42">
        <v>0.70787011192703098</v>
      </c>
      <c r="H21" s="54">
        <v>1.4126885471653901</v>
      </c>
      <c r="I21" s="32">
        <v>100.72792797959799</v>
      </c>
      <c r="J21" s="41">
        <v>66375.474619082495</v>
      </c>
      <c r="K21" s="42">
        <v>0.802817762213755</v>
      </c>
      <c r="M21" s="54">
        <v>61.002311685432701</v>
      </c>
      <c r="N21" s="32">
        <v>100.72792797959799</v>
      </c>
      <c r="U21" s="52" t="s">
        <v>14</v>
      </c>
      <c r="V21" s="53">
        <v>39814</v>
      </c>
      <c r="W21" s="41">
        <v>5307</v>
      </c>
      <c r="X21">
        <v>0</v>
      </c>
      <c r="Y21" s="61">
        <v>6.18</v>
      </c>
      <c r="Z21" s="54">
        <v>6.798</v>
      </c>
      <c r="AA21" s="42">
        <v>0.1</v>
      </c>
    </row>
    <row r="22" spans="1:27" ht="15" customHeight="1" x14ac:dyDescent="0.2">
      <c r="B22" s="48">
        <v>39845</v>
      </c>
      <c r="C22" s="54">
        <v>67.89</v>
      </c>
      <c r="D22" s="41">
        <v>5230</v>
      </c>
      <c r="E22" s="32">
        <v>107.83406567095901</v>
      </c>
      <c r="F22" s="54">
        <v>6.8310000000000004</v>
      </c>
      <c r="G22" s="42">
        <v>0.72369640463191198</v>
      </c>
      <c r="H22" s="54">
        <v>1.38179489852326</v>
      </c>
      <c r="I22" s="32">
        <v>98.525140095675994</v>
      </c>
      <c r="J22" s="41">
        <v>66711.757516499594</v>
      </c>
      <c r="K22" s="42">
        <v>0.80722625015896499</v>
      </c>
      <c r="M22" s="54">
        <v>59.668271010048798</v>
      </c>
      <c r="N22" s="32">
        <v>98.525140095675994</v>
      </c>
      <c r="V22" s="53">
        <v>39845</v>
      </c>
      <c r="W22" s="41">
        <v>5230</v>
      </c>
      <c r="X22">
        <v>0</v>
      </c>
      <c r="Y22" s="61">
        <v>6.21</v>
      </c>
      <c r="Z22" s="54">
        <v>6.8310000000000004</v>
      </c>
      <c r="AA22" s="42">
        <v>0.1</v>
      </c>
    </row>
    <row r="23" spans="1:27" ht="15" customHeight="1" x14ac:dyDescent="0.2">
      <c r="B23" s="48">
        <v>39873</v>
      </c>
      <c r="C23" s="54">
        <v>67.724959349593504</v>
      </c>
      <c r="D23" s="41">
        <v>5367</v>
      </c>
      <c r="E23" s="32">
        <v>110.928449272848</v>
      </c>
      <c r="F23" s="54">
        <v>6.8090000000000002</v>
      </c>
      <c r="G23" s="42">
        <v>0.70236441247818504</v>
      </c>
      <c r="H23" s="54">
        <v>1.4237623407935101</v>
      </c>
      <c r="I23" s="32">
        <v>101.517514820429</v>
      </c>
      <c r="J23" s="41">
        <v>66549.581174618899</v>
      </c>
      <c r="K23" s="42">
        <v>0.80428679933901004</v>
      </c>
      <c r="M23" s="54">
        <v>61.480497065924602</v>
      </c>
      <c r="N23" s="32">
        <v>101.517514820429</v>
      </c>
      <c r="V23" s="53">
        <v>39873</v>
      </c>
      <c r="W23" s="41">
        <v>5367</v>
      </c>
      <c r="X23">
        <v>0</v>
      </c>
      <c r="Y23" s="61">
        <v>6.19</v>
      </c>
      <c r="Z23" s="54">
        <v>6.8090000000000002</v>
      </c>
      <c r="AA23" s="42">
        <v>0.1</v>
      </c>
    </row>
    <row r="24" spans="1:27" ht="15" customHeight="1" x14ac:dyDescent="0.2">
      <c r="B24" s="48">
        <v>39904</v>
      </c>
      <c r="C24" s="54">
        <v>67.366585365853695</v>
      </c>
      <c r="D24" s="41">
        <v>5295</v>
      </c>
      <c r="E24" s="32">
        <v>110.022505137346</v>
      </c>
      <c r="F24" s="54">
        <v>6.8970000000000002</v>
      </c>
      <c r="G24" s="42">
        <v>0.71276682157732596</v>
      </c>
      <c r="H24" s="54">
        <v>1.4029833737028301</v>
      </c>
      <c r="I24" s="32">
        <v>100.03592689023699</v>
      </c>
      <c r="J24" s="41">
        <v>66197.426832249301</v>
      </c>
      <c r="K24" s="42">
        <v>0.81605558177986504</v>
      </c>
      <c r="M24" s="54">
        <v>60.583225668410499</v>
      </c>
      <c r="N24" s="32">
        <v>100.03592689023699</v>
      </c>
      <c r="V24" s="53">
        <v>39904</v>
      </c>
      <c r="W24" s="41">
        <v>5295</v>
      </c>
      <c r="X24">
        <v>0</v>
      </c>
      <c r="Y24" s="61">
        <v>6.27</v>
      </c>
      <c r="Z24" s="54">
        <v>6.8970000000000002</v>
      </c>
      <c r="AA24" s="42">
        <v>0.1</v>
      </c>
    </row>
    <row r="25" spans="1:27" ht="15" customHeight="1" x14ac:dyDescent="0.2">
      <c r="B25" s="48">
        <v>39934</v>
      </c>
      <c r="C25" s="54">
        <v>67.02</v>
      </c>
      <c r="D25" s="41">
        <v>5326</v>
      </c>
      <c r="E25" s="32">
        <v>111.238939063326</v>
      </c>
      <c r="F25" s="54">
        <v>6.9630000000000001</v>
      </c>
      <c r="G25" s="42">
        <v>0.70840629549800305</v>
      </c>
      <c r="H25" s="54">
        <v>1.41161930145893</v>
      </c>
      <c r="I25" s="32">
        <v>100.65168831252601</v>
      </c>
      <c r="J25" s="41">
        <v>65856.856514299696</v>
      </c>
      <c r="K25" s="42">
        <v>0.82490130419211005</v>
      </c>
      <c r="M25" s="54">
        <v>60.956139823995301</v>
      </c>
      <c r="N25" s="32">
        <v>100.65168831252601</v>
      </c>
      <c r="V25" s="53">
        <v>39934</v>
      </c>
      <c r="W25" s="41">
        <v>5326</v>
      </c>
      <c r="X25">
        <v>0</v>
      </c>
      <c r="Y25" s="61">
        <v>6.33</v>
      </c>
      <c r="Z25" s="54">
        <v>6.9630000000000001</v>
      </c>
      <c r="AA25" s="42">
        <v>0.1</v>
      </c>
    </row>
    <row r="26" spans="1:27" ht="15" customHeight="1" x14ac:dyDescent="0.2">
      <c r="B26" s="48">
        <v>39965</v>
      </c>
      <c r="C26" s="54">
        <v>66.789217103282098</v>
      </c>
      <c r="D26" s="41">
        <v>5370</v>
      </c>
      <c r="E26" s="32">
        <v>112.545473457847</v>
      </c>
      <c r="F26" s="54">
        <v>6.9080000000000004</v>
      </c>
      <c r="G26" s="42">
        <v>0.697353719204309</v>
      </c>
      <c r="H26" s="54">
        <v>1.43399249543118</v>
      </c>
      <c r="I26" s="32">
        <v>102.2469482696</v>
      </c>
      <c r="J26" s="41">
        <v>65630.078893960905</v>
      </c>
      <c r="K26" s="42">
        <v>0.81752873330636</v>
      </c>
      <c r="M26" s="54">
        <v>61.9222526694858</v>
      </c>
      <c r="N26" s="32">
        <v>102.2469482696</v>
      </c>
      <c r="V26" s="53">
        <v>39965</v>
      </c>
      <c r="W26" s="41">
        <v>5370</v>
      </c>
      <c r="X26">
        <v>0</v>
      </c>
      <c r="Y26" s="61">
        <v>6.28</v>
      </c>
      <c r="Z26" s="54">
        <v>6.9080000000000004</v>
      </c>
      <c r="AA26" s="42">
        <v>0.1</v>
      </c>
    </row>
    <row r="27" spans="1:27" ht="15" customHeight="1" x14ac:dyDescent="0.2">
      <c r="B27" s="48">
        <v>39995</v>
      </c>
      <c r="C27" s="54">
        <v>66.568867810900301</v>
      </c>
      <c r="D27" s="41">
        <v>5308</v>
      </c>
      <c r="E27" s="32">
        <v>111.61430082942201</v>
      </c>
      <c r="F27" s="54">
        <v>7.1390000000000002</v>
      </c>
      <c r="G27" s="42">
        <v>0.71518064748173904</v>
      </c>
      <c r="H27" s="54">
        <v>1.39824812587023</v>
      </c>
      <c r="I27" s="32">
        <v>99.698292877698094</v>
      </c>
      <c r="J27" s="41">
        <v>65413.553800982503</v>
      </c>
      <c r="K27" s="42">
        <v>0.84856926738017502</v>
      </c>
      <c r="M27" s="54">
        <v>60.378749554569602</v>
      </c>
      <c r="N27" s="32">
        <v>99.698292877698194</v>
      </c>
      <c r="V27" s="53">
        <v>39995</v>
      </c>
      <c r="W27" s="41">
        <v>5308</v>
      </c>
      <c r="X27">
        <v>0</v>
      </c>
      <c r="Y27" s="61">
        <v>6.49</v>
      </c>
      <c r="Z27" s="54">
        <v>7.1390000000000002</v>
      </c>
      <c r="AA27" s="42">
        <v>0.1</v>
      </c>
    </row>
    <row r="28" spans="1:27" ht="15" customHeight="1" x14ac:dyDescent="0.2">
      <c r="B28" s="48">
        <v>40026</v>
      </c>
      <c r="C28" s="54">
        <v>66.25</v>
      </c>
      <c r="D28" s="41">
        <v>5267</v>
      </c>
      <c r="E28" s="32">
        <v>111.285231940028</v>
      </c>
      <c r="F28" s="54">
        <v>7.0949999999999998</v>
      </c>
      <c r="G28" s="42">
        <v>0.71499529877368995</v>
      </c>
      <c r="H28" s="54">
        <v>1.39861059466423</v>
      </c>
      <c r="I28" s="32">
        <v>99.724137732638098</v>
      </c>
      <c r="J28" s="41">
        <v>65100.219995111198</v>
      </c>
      <c r="K28" s="42">
        <v>0.84264152027669303</v>
      </c>
      <c r="M28" s="54">
        <v>60.394401578076298</v>
      </c>
      <c r="N28" s="32">
        <v>99.724137732638098</v>
      </c>
      <c r="V28" s="53">
        <v>40026</v>
      </c>
      <c r="W28" s="41">
        <v>5267</v>
      </c>
      <c r="X28">
        <v>0</v>
      </c>
      <c r="Y28" s="61">
        <v>6.45</v>
      </c>
      <c r="Z28" s="54">
        <v>7.0949999999999998</v>
      </c>
      <c r="AA28" s="42">
        <v>0.1</v>
      </c>
    </row>
    <row r="29" spans="1:27" ht="15" customHeight="1" x14ac:dyDescent="0.2">
      <c r="B29" s="48">
        <v>40057</v>
      </c>
      <c r="C29" s="54">
        <v>65.429324444444504</v>
      </c>
      <c r="D29" s="41">
        <v>5236</v>
      </c>
      <c r="E29" s="32">
        <v>112.017867626404</v>
      </c>
      <c r="F29" s="54">
        <v>7.2050000000000001</v>
      </c>
      <c r="G29" s="42">
        <v>0.71603683615909497</v>
      </c>
      <c r="H29" s="54">
        <v>1.3965761948283499</v>
      </c>
      <c r="I29" s="32">
        <v>99.579080366269906</v>
      </c>
      <c r="J29" s="41">
        <v>64293.787403242903</v>
      </c>
      <c r="K29" s="42">
        <v>0.85747423118523203</v>
      </c>
      <c r="M29" s="54">
        <v>60.306552707827898</v>
      </c>
      <c r="N29" s="32">
        <v>99.579080366269906</v>
      </c>
      <c r="V29" s="53">
        <v>40057</v>
      </c>
      <c r="W29" s="41">
        <v>5236</v>
      </c>
      <c r="X29">
        <v>0</v>
      </c>
      <c r="Y29" s="61">
        <v>6.55</v>
      </c>
      <c r="Z29" s="54">
        <v>7.2050000000000001</v>
      </c>
      <c r="AA29" s="42">
        <v>0.1</v>
      </c>
    </row>
    <row r="30" spans="1:27" ht="15" customHeight="1" x14ac:dyDescent="0.2">
      <c r="B30" s="48">
        <v>40087</v>
      </c>
      <c r="C30" s="54">
        <v>64.242722962963001</v>
      </c>
      <c r="D30" s="41">
        <v>5279</v>
      </c>
      <c r="E30" s="32">
        <v>115.02382911897701</v>
      </c>
      <c r="F30" s="54">
        <v>7.0510000000000002</v>
      </c>
      <c r="G30" s="42">
        <v>0.68953326268739701</v>
      </c>
      <c r="H30" s="54">
        <v>1.4502563605163701</v>
      </c>
      <c r="I30" s="32">
        <v>103.406599088783</v>
      </c>
      <c r="J30" s="41">
        <v>63127.779592058498</v>
      </c>
      <c r="K30" s="42">
        <v>0.83672092422100397</v>
      </c>
      <c r="M30" s="54">
        <v>62.624554227127199</v>
      </c>
      <c r="N30" s="32">
        <v>103.406599088783</v>
      </c>
      <c r="V30" s="53">
        <v>40087</v>
      </c>
      <c r="W30" s="41">
        <v>5279</v>
      </c>
      <c r="X30">
        <v>0</v>
      </c>
      <c r="Y30" s="61">
        <v>6.41</v>
      </c>
      <c r="Z30" s="54">
        <v>7.0510000000000002</v>
      </c>
      <c r="AA30" s="42">
        <v>0.1</v>
      </c>
    </row>
    <row r="31" spans="1:27" ht="15" customHeight="1" x14ac:dyDescent="0.2">
      <c r="B31" s="48">
        <v>40118</v>
      </c>
      <c r="C31" s="54">
        <v>63.39</v>
      </c>
      <c r="D31" s="41">
        <v>5385</v>
      </c>
      <c r="E31" s="32">
        <v>118.911827985824</v>
      </c>
      <c r="F31" s="54">
        <v>7.15</v>
      </c>
      <c r="G31" s="42">
        <v>0.67182911873496098</v>
      </c>
      <c r="H31" s="54">
        <v>1.4884737385050799</v>
      </c>
      <c r="I31" s="32">
        <v>106.131585643916</v>
      </c>
      <c r="J31" s="41">
        <v>62289.855780982602</v>
      </c>
      <c r="K31" s="42">
        <v>0.85005231802186898</v>
      </c>
      <c r="M31" s="54">
        <v>64.274846082713793</v>
      </c>
      <c r="N31" s="32">
        <v>106.131585643916</v>
      </c>
      <c r="V31" s="53">
        <v>40118</v>
      </c>
      <c r="W31" s="41">
        <v>5385</v>
      </c>
      <c r="X31">
        <v>0</v>
      </c>
      <c r="Y31" s="61">
        <v>6.5</v>
      </c>
      <c r="Z31" s="54">
        <v>7.15</v>
      </c>
      <c r="AA31" s="42">
        <v>0.1</v>
      </c>
    </row>
    <row r="32" spans="1:27" ht="15" customHeight="1" x14ac:dyDescent="0.2">
      <c r="B32" s="48">
        <v>40148</v>
      </c>
      <c r="C32" s="54">
        <v>63.049942523911902</v>
      </c>
      <c r="D32" s="41">
        <v>5362</v>
      </c>
      <c r="E32" s="32">
        <v>119.04254805285601</v>
      </c>
      <c r="F32" s="54">
        <v>7.0949999999999998</v>
      </c>
      <c r="G32" s="42">
        <v>0.66840317988430697</v>
      </c>
      <c r="H32" s="54">
        <v>1.4961029960585901</v>
      </c>
      <c r="I32" s="32">
        <v>106.67556917583499</v>
      </c>
      <c r="J32" s="41">
        <v>61955.700060162701</v>
      </c>
      <c r="K32" s="42">
        <v>0.84264152027669303</v>
      </c>
      <c r="M32" s="54">
        <v>64.604290494322797</v>
      </c>
      <c r="N32" s="32">
        <v>106.67556917583499</v>
      </c>
      <c r="V32" s="53">
        <v>40148</v>
      </c>
      <c r="W32" s="41">
        <v>5362</v>
      </c>
      <c r="X32">
        <v>0</v>
      </c>
      <c r="Y32" s="61">
        <v>6.45</v>
      </c>
      <c r="Z32" s="54">
        <v>7.0949999999999998</v>
      </c>
      <c r="AA32" s="42">
        <v>0.1</v>
      </c>
    </row>
    <row r="33" spans="1:27" ht="15" customHeight="1" x14ac:dyDescent="0.2">
      <c r="A33" s="52" t="s">
        <v>15</v>
      </c>
      <c r="B33" s="48">
        <v>40179</v>
      </c>
      <c r="C33" s="54">
        <v>62.813784307082997</v>
      </c>
      <c r="D33" s="41">
        <v>5258</v>
      </c>
      <c r="E33" s="32">
        <v>117.17250708686799</v>
      </c>
      <c r="F33" s="54">
        <v>7.0510000000000002</v>
      </c>
      <c r="G33" s="42">
        <v>0.67688878689269605</v>
      </c>
      <c r="H33" s="54">
        <v>1.47734756338714</v>
      </c>
      <c r="I33" s="32">
        <v>105.338263882926</v>
      </c>
      <c r="J33" s="41">
        <v>61723.640409306601</v>
      </c>
      <c r="K33" s="42">
        <v>0.83672092422100397</v>
      </c>
      <c r="M33" s="54">
        <v>63.794398779751504</v>
      </c>
      <c r="N33" s="32">
        <v>105.338263882926</v>
      </c>
      <c r="U33" s="52" t="s">
        <v>15</v>
      </c>
      <c r="V33" s="53">
        <v>40179</v>
      </c>
      <c r="W33" s="41">
        <v>5258</v>
      </c>
      <c r="X33">
        <v>0</v>
      </c>
      <c r="Y33" s="61">
        <v>6.41</v>
      </c>
      <c r="Z33" s="54">
        <v>7.0510000000000002</v>
      </c>
      <c r="AA33" s="42">
        <v>0.1</v>
      </c>
    </row>
    <row r="34" spans="1:27" ht="15" customHeight="1" x14ac:dyDescent="0.2">
      <c r="B34" s="48">
        <v>40210</v>
      </c>
      <c r="C34" s="54">
        <v>62.5</v>
      </c>
      <c r="D34" s="41">
        <v>5157</v>
      </c>
      <c r="E34" s="32">
        <v>115.49873126668</v>
      </c>
      <c r="F34" s="54">
        <v>7.0289999999999999</v>
      </c>
      <c r="G34" s="42">
        <v>0.68559230711520802</v>
      </c>
      <c r="H34" s="54">
        <v>1.4585927957793701</v>
      </c>
      <c r="I34" s="32">
        <v>104.00100601058</v>
      </c>
      <c r="J34" s="41">
        <v>61415.3018821804</v>
      </c>
      <c r="K34" s="42">
        <v>0.83376331712908303</v>
      </c>
      <c r="M34" s="54">
        <v>62.984535783769402</v>
      </c>
      <c r="N34" s="32">
        <v>104.00100601058</v>
      </c>
      <c r="V34" s="53">
        <v>40210</v>
      </c>
      <c r="W34" s="41">
        <v>5157</v>
      </c>
      <c r="X34">
        <v>0</v>
      </c>
      <c r="Y34" s="61">
        <v>6.39</v>
      </c>
      <c r="Z34" s="54">
        <v>7.0289999999999999</v>
      </c>
      <c r="AA34" s="42">
        <v>0.1</v>
      </c>
    </row>
    <row r="35" spans="1:27" ht="15" customHeight="1" x14ac:dyDescent="0.2">
      <c r="B35" s="48">
        <v>40238</v>
      </c>
      <c r="C35" s="54">
        <v>61.820502224805502</v>
      </c>
      <c r="D35" s="41">
        <v>5359</v>
      </c>
      <c r="E35" s="32">
        <v>121.34204996108799</v>
      </c>
      <c r="F35" s="54">
        <v>7.0510000000000002</v>
      </c>
      <c r="G35" s="42">
        <v>0.65362960494437405</v>
      </c>
      <c r="H35" s="54">
        <v>1.52991846213132</v>
      </c>
      <c r="I35" s="32">
        <v>109.08668933250701</v>
      </c>
      <c r="J35" s="41">
        <v>60747.596906311002</v>
      </c>
      <c r="K35" s="42">
        <v>0.83672092422100397</v>
      </c>
      <c r="M35" s="54">
        <v>66.0645002520193</v>
      </c>
      <c r="N35" s="32">
        <v>109.08668933250701</v>
      </c>
      <c r="V35" s="53">
        <v>40238</v>
      </c>
      <c r="W35" s="41">
        <v>5359</v>
      </c>
      <c r="X35">
        <v>0</v>
      </c>
      <c r="Y35" s="61">
        <v>6.41</v>
      </c>
      <c r="Z35" s="54">
        <v>7.0510000000000002</v>
      </c>
      <c r="AA35" s="42">
        <v>0.1</v>
      </c>
    </row>
    <row r="36" spans="1:27" ht="15" customHeight="1" x14ac:dyDescent="0.2">
      <c r="B36" s="48">
        <v>40269</v>
      </c>
      <c r="C36" s="54">
        <v>60.9630749843096</v>
      </c>
      <c r="D36" s="41">
        <v>5246</v>
      </c>
      <c r="E36" s="32">
        <v>120.454081697189</v>
      </c>
      <c r="F36" s="54">
        <v>7.0069999999999997</v>
      </c>
      <c r="G36" s="42">
        <v>0.65632815146664403</v>
      </c>
      <c r="H36" s="54">
        <v>1.52362807806641</v>
      </c>
      <c r="I36" s="32">
        <v>108.638170545881</v>
      </c>
      <c r="J36" s="41">
        <v>59905.050461238003</v>
      </c>
      <c r="K36" s="42">
        <v>0.83080750894977196</v>
      </c>
      <c r="M36" s="54">
        <v>65.792870691406605</v>
      </c>
      <c r="N36" s="32">
        <v>108.638170545881</v>
      </c>
      <c r="V36" s="53">
        <v>40269</v>
      </c>
      <c r="W36" s="41">
        <v>5246</v>
      </c>
      <c r="X36">
        <v>0</v>
      </c>
      <c r="Y36" s="61">
        <v>6.37</v>
      </c>
      <c r="Z36" s="54">
        <v>7.0069999999999997</v>
      </c>
      <c r="AA36" s="42">
        <v>0.1</v>
      </c>
    </row>
    <row r="37" spans="1:27" ht="15" customHeight="1" x14ac:dyDescent="0.2">
      <c r="B37" s="48">
        <v>40299</v>
      </c>
      <c r="C37" s="54">
        <v>60.46</v>
      </c>
      <c r="D37" s="41">
        <v>5277</v>
      </c>
      <c r="E37" s="32">
        <v>122.17407254707</v>
      </c>
      <c r="F37" s="54">
        <v>7.0730000000000004</v>
      </c>
      <c r="G37" s="42">
        <v>0.65022427904621405</v>
      </c>
      <c r="H37" s="54">
        <v>1.53793088358198</v>
      </c>
      <c r="I37" s="32">
        <v>109.657993327604</v>
      </c>
      <c r="J37" s="41">
        <v>59410.706428746002</v>
      </c>
      <c r="K37" s="42">
        <v>0.83968032650916202</v>
      </c>
      <c r="M37" s="54">
        <v>66.410490337143699</v>
      </c>
      <c r="N37" s="32">
        <v>109.657993327604</v>
      </c>
      <c r="V37" s="53">
        <v>40299</v>
      </c>
      <c r="W37" s="41">
        <v>5277</v>
      </c>
      <c r="X37">
        <v>0</v>
      </c>
      <c r="Y37" s="61">
        <v>6.43</v>
      </c>
      <c r="Z37" s="54">
        <v>7.0730000000000004</v>
      </c>
      <c r="AA37" s="42">
        <v>0.1</v>
      </c>
    </row>
    <row r="38" spans="1:27" ht="15" customHeight="1" x14ac:dyDescent="0.2">
      <c r="B38" s="48">
        <v>40330</v>
      </c>
      <c r="C38" s="54">
        <v>60.329197800420502</v>
      </c>
      <c r="D38" s="41">
        <v>5415</v>
      </c>
      <c r="E38" s="32">
        <v>125.64089168902601</v>
      </c>
      <c r="F38" s="54">
        <v>7.1059999999999999</v>
      </c>
      <c r="G38" s="42">
        <v>0.63380942509288596</v>
      </c>
      <c r="H38" s="54">
        <v>1.57776132763164</v>
      </c>
      <c r="I38" s="32">
        <v>112.49799518624501</v>
      </c>
      <c r="J38" s="41">
        <v>59282.174323561601</v>
      </c>
      <c r="K38" s="42">
        <v>0.84412278780358496</v>
      </c>
      <c r="M38" s="54">
        <v>68.130437148747802</v>
      </c>
      <c r="N38" s="32">
        <v>112.49799518624501</v>
      </c>
      <c r="V38" s="53">
        <v>40330</v>
      </c>
      <c r="W38" s="41">
        <v>5415</v>
      </c>
      <c r="X38">
        <v>0</v>
      </c>
      <c r="Y38" s="61">
        <v>6.46</v>
      </c>
      <c r="Z38" s="54">
        <v>7.1059999999999999</v>
      </c>
      <c r="AA38" s="42">
        <v>0.1</v>
      </c>
    </row>
    <row r="39" spans="1:27" ht="15" customHeight="1" x14ac:dyDescent="0.2">
      <c r="B39" s="48">
        <v>40360</v>
      </c>
      <c r="C39" s="54">
        <v>60.241821122432498</v>
      </c>
      <c r="D39" s="41">
        <v>5323</v>
      </c>
      <c r="E39" s="32">
        <v>123.68541013775599</v>
      </c>
      <c r="F39" s="54">
        <v>7.0179999999999998</v>
      </c>
      <c r="G39" s="42">
        <v>0.63969722378167804</v>
      </c>
      <c r="H39" s="54">
        <v>1.5632395496236999</v>
      </c>
      <c r="I39" s="32">
        <v>111.462559164445</v>
      </c>
      <c r="J39" s="41">
        <v>59196.314082664001</v>
      </c>
      <c r="K39" s="42">
        <v>0.83228518794310602</v>
      </c>
      <c r="M39" s="54">
        <v>67.503361895646293</v>
      </c>
      <c r="N39" s="32">
        <v>111.462559164445</v>
      </c>
      <c r="V39" s="53">
        <v>40360</v>
      </c>
      <c r="W39" s="41">
        <v>5323</v>
      </c>
      <c r="X39">
        <v>0</v>
      </c>
      <c r="Y39" s="61">
        <v>6.38</v>
      </c>
      <c r="Z39" s="54">
        <v>7.0179999999999998</v>
      </c>
      <c r="AA39" s="42">
        <v>0.1</v>
      </c>
    </row>
    <row r="40" spans="1:27" ht="15" customHeight="1" x14ac:dyDescent="0.2">
      <c r="B40" s="48">
        <v>40391</v>
      </c>
      <c r="C40" s="54">
        <v>60.21</v>
      </c>
      <c r="D40" s="41">
        <v>5391</v>
      </c>
      <c r="E40" s="32">
        <v>125.331663546301</v>
      </c>
      <c r="F40" s="54">
        <v>6.93</v>
      </c>
      <c r="G40" s="42">
        <v>0.62722609423879805</v>
      </c>
      <c r="H40" s="54">
        <v>1.5943214244196899</v>
      </c>
      <c r="I40" s="32">
        <v>113.67876800411</v>
      </c>
      <c r="J40" s="41">
        <v>59165.045221217297</v>
      </c>
      <c r="K40" s="42">
        <v>0.82047640040254199</v>
      </c>
      <c r="M40" s="54">
        <v>68.845530498822995</v>
      </c>
      <c r="N40" s="32">
        <v>113.67876800411</v>
      </c>
      <c r="V40" s="53">
        <v>40391</v>
      </c>
      <c r="W40" s="41">
        <v>5391</v>
      </c>
      <c r="X40">
        <v>0</v>
      </c>
      <c r="Y40" s="61">
        <v>6.3</v>
      </c>
      <c r="Z40" s="54">
        <v>6.93</v>
      </c>
      <c r="AA40" s="42">
        <v>0.1</v>
      </c>
    </row>
    <row r="41" spans="1:27" ht="15" customHeight="1" x14ac:dyDescent="0.2">
      <c r="B41" s="48">
        <v>40422</v>
      </c>
      <c r="C41" s="54">
        <v>60.311111111111103</v>
      </c>
      <c r="D41" s="41">
        <v>5291</v>
      </c>
      <c r="E41" s="32">
        <v>122.80061209265401</v>
      </c>
      <c r="F41" s="54">
        <v>6.9630000000000001</v>
      </c>
      <c r="G41" s="42">
        <v>0.64170986930848395</v>
      </c>
      <c r="H41" s="54">
        <v>1.55833663751754</v>
      </c>
      <c r="I41" s="32">
        <v>111.112970305307</v>
      </c>
      <c r="J41" s="41">
        <v>59264.401531817799</v>
      </c>
      <c r="K41" s="42">
        <v>0.82490130419211005</v>
      </c>
      <c r="M41" s="54">
        <v>67.291645751230305</v>
      </c>
      <c r="N41" s="32">
        <v>111.112970305307</v>
      </c>
      <c r="V41" s="53">
        <v>40422</v>
      </c>
      <c r="W41" s="41">
        <v>5291</v>
      </c>
      <c r="X41">
        <v>0</v>
      </c>
      <c r="Y41" s="61">
        <v>6.33</v>
      </c>
      <c r="Z41" s="54">
        <v>6.9630000000000001</v>
      </c>
      <c r="AA41" s="42">
        <v>0.1</v>
      </c>
    </row>
    <row r="42" spans="1:27" ht="15" customHeight="1" x14ac:dyDescent="0.2">
      <c r="B42" s="48">
        <v>40452</v>
      </c>
      <c r="C42" s="54">
        <v>60.498888888888899</v>
      </c>
      <c r="D42" s="41">
        <v>5351</v>
      </c>
      <c r="E42" s="32">
        <v>123.80769893482</v>
      </c>
      <c r="F42" s="54">
        <v>6.7649999999999997</v>
      </c>
      <c r="G42" s="42">
        <v>0.62725155814226996</v>
      </c>
      <c r="H42" s="54">
        <v>1.59425670134913</v>
      </c>
      <c r="I42" s="32">
        <v>113.674153100986</v>
      </c>
      <c r="J42" s="41">
        <v>59448.920394361601</v>
      </c>
      <c r="K42" s="42">
        <v>0.79841340954116902</v>
      </c>
      <c r="M42" s="54">
        <v>68.842735645752796</v>
      </c>
      <c r="N42" s="32">
        <v>113.674153100986</v>
      </c>
      <c r="V42" s="53">
        <v>40452</v>
      </c>
      <c r="W42" s="41">
        <v>5351</v>
      </c>
      <c r="X42">
        <v>0</v>
      </c>
      <c r="Y42" s="61">
        <v>6.15</v>
      </c>
      <c r="Z42" s="54">
        <v>6.7649999999999997</v>
      </c>
      <c r="AA42" s="42">
        <v>0.1</v>
      </c>
    </row>
    <row r="43" spans="1:27" ht="15" customHeight="1" x14ac:dyDescent="0.2">
      <c r="B43" s="48">
        <v>40483</v>
      </c>
      <c r="C43" s="54">
        <v>60.6</v>
      </c>
      <c r="D43" s="41">
        <v>5584</v>
      </c>
      <c r="E43" s="32">
        <v>128.98312208556101</v>
      </c>
      <c r="F43" s="54">
        <v>6.7759999999999998</v>
      </c>
      <c r="G43" s="42">
        <v>0.60257455988977204</v>
      </c>
      <c r="H43" s="54">
        <v>1.65954566715019</v>
      </c>
      <c r="I43" s="32">
        <v>118.32940585168301</v>
      </c>
      <c r="J43" s="41">
        <v>59548.276704962103</v>
      </c>
      <c r="K43" s="42">
        <v>0.79988106685125704</v>
      </c>
      <c r="M43" s="54">
        <v>71.662025042135895</v>
      </c>
      <c r="N43" s="32">
        <v>118.32940585168301</v>
      </c>
      <c r="V43" s="53">
        <v>40483</v>
      </c>
      <c r="W43" s="41">
        <v>5584</v>
      </c>
      <c r="X43">
        <v>0</v>
      </c>
      <c r="Y43" s="61">
        <v>6.16</v>
      </c>
      <c r="Z43" s="54">
        <v>6.7759999999999998</v>
      </c>
      <c r="AA43" s="42">
        <v>0.1</v>
      </c>
    </row>
    <row r="44" spans="1:27" ht="15" customHeight="1" x14ac:dyDescent="0.2">
      <c r="B44" s="48">
        <v>40513</v>
      </c>
      <c r="C44" s="54">
        <v>60.428888888888899</v>
      </c>
      <c r="D44" s="41">
        <v>5450</v>
      </c>
      <c r="E44" s="32">
        <v>126.24436229743</v>
      </c>
      <c r="F44" s="54">
        <v>6.6219999999999999</v>
      </c>
      <c r="G44" s="42">
        <v>0.60863314208433705</v>
      </c>
      <c r="H44" s="54">
        <v>1.6430258736410299</v>
      </c>
      <c r="I44" s="32">
        <v>117.15150674988401</v>
      </c>
      <c r="J44" s="41">
        <v>59380.135256253598</v>
      </c>
      <c r="K44" s="42">
        <v>0.77937597192173003</v>
      </c>
      <c r="M44" s="54">
        <v>70.948672056690597</v>
      </c>
      <c r="N44" s="32">
        <v>117.15150674988401</v>
      </c>
      <c r="V44" s="53">
        <v>40513</v>
      </c>
      <c r="W44" s="41">
        <v>5450</v>
      </c>
      <c r="X44">
        <v>0</v>
      </c>
      <c r="Y44" s="61">
        <v>6.02</v>
      </c>
      <c r="Z44" s="54">
        <v>6.6219999999999999</v>
      </c>
      <c r="AA44" s="42">
        <v>0.1</v>
      </c>
    </row>
    <row r="45" spans="1:27" ht="15" customHeight="1" x14ac:dyDescent="0.2">
      <c r="A45" s="52" t="s">
        <v>16</v>
      </c>
      <c r="B45" s="48">
        <v>40544</v>
      </c>
      <c r="C45" s="54">
        <v>60.1111111111111</v>
      </c>
      <c r="D45" s="41">
        <v>5342</v>
      </c>
      <c r="E45" s="32">
        <v>124.396805417099</v>
      </c>
      <c r="F45" s="54">
        <v>6.6219999999999999</v>
      </c>
      <c r="G45" s="42">
        <v>0.61767263747559498</v>
      </c>
      <c r="H45" s="54">
        <v>1.6189805721149699</v>
      </c>
      <c r="I45" s="32">
        <v>115.437021695677</v>
      </c>
      <c r="J45" s="41">
        <v>59067.872565794802</v>
      </c>
      <c r="K45" s="42">
        <v>0.77937597192173003</v>
      </c>
      <c r="M45" s="54">
        <v>69.910354742371098</v>
      </c>
      <c r="N45" s="32">
        <v>115.437021695677</v>
      </c>
      <c r="U45" s="52" t="s">
        <v>16</v>
      </c>
      <c r="V45" s="53">
        <v>40544</v>
      </c>
      <c r="W45" s="41">
        <v>5342</v>
      </c>
      <c r="X45">
        <v>0</v>
      </c>
      <c r="Y45" s="61">
        <v>6.02</v>
      </c>
      <c r="Z45" s="54">
        <v>6.6219999999999999</v>
      </c>
      <c r="AA45" s="42">
        <v>0.1</v>
      </c>
    </row>
    <row r="46" spans="1:27" ht="15" customHeight="1" x14ac:dyDescent="0.2">
      <c r="B46" s="48">
        <v>40575</v>
      </c>
      <c r="C46" s="54">
        <v>59.94</v>
      </c>
      <c r="D46" s="41">
        <v>5242</v>
      </c>
      <c r="E46" s="32">
        <v>122.416618128199</v>
      </c>
      <c r="F46" s="54">
        <v>6.6109999999999998</v>
      </c>
      <c r="G46" s="42">
        <v>0.62714857301409399</v>
      </c>
      <c r="H46" s="54">
        <v>1.5945184969391999</v>
      </c>
      <c r="I46" s="32">
        <v>113.69281972597901</v>
      </c>
      <c r="J46" s="41">
        <v>58899.731117086303</v>
      </c>
      <c r="K46" s="42">
        <v>0.77791480888464204</v>
      </c>
      <c r="M46" s="54">
        <v>68.854040427840303</v>
      </c>
      <c r="N46" s="32">
        <v>113.69281972597901</v>
      </c>
      <c r="V46" s="53">
        <v>40575</v>
      </c>
      <c r="W46" s="41">
        <v>5242</v>
      </c>
      <c r="X46">
        <v>0</v>
      </c>
      <c r="Y46" s="61">
        <v>6.01</v>
      </c>
      <c r="Z46" s="54">
        <v>6.6109999999999998</v>
      </c>
      <c r="AA46" s="42">
        <v>0.1</v>
      </c>
    </row>
    <row r="47" spans="1:27" ht="15" customHeight="1" x14ac:dyDescent="0.2">
      <c r="B47" s="48">
        <v>40603</v>
      </c>
      <c r="C47" s="54">
        <v>60.394611474219303</v>
      </c>
      <c r="D47" s="41">
        <v>5480</v>
      </c>
      <c r="E47" s="32">
        <v>127.011330736047</v>
      </c>
      <c r="F47" s="54">
        <v>6.5229999999999997</v>
      </c>
      <c r="G47" s="42">
        <v>0.60049265633023396</v>
      </c>
      <c r="H47" s="54">
        <v>1.6652992995972</v>
      </c>
      <c r="I47" s="32">
        <v>118.739653018978</v>
      </c>
      <c r="J47" s="41">
        <v>59346.4527319388</v>
      </c>
      <c r="K47" s="42">
        <v>0.76624236800107604</v>
      </c>
      <c r="M47" s="54">
        <v>71.910476748324299</v>
      </c>
      <c r="N47" s="32">
        <v>118.739653018978</v>
      </c>
      <c r="V47" s="53">
        <v>40603</v>
      </c>
      <c r="W47" s="41">
        <v>5480</v>
      </c>
      <c r="X47">
        <v>0</v>
      </c>
      <c r="Y47" s="61">
        <v>5.93</v>
      </c>
      <c r="Z47" s="54">
        <v>6.5229999999999997</v>
      </c>
      <c r="AA47" s="42">
        <v>0.1</v>
      </c>
    </row>
    <row r="48" spans="1:27" ht="15" customHeight="1" x14ac:dyDescent="0.2">
      <c r="B48" s="48">
        <v>40634</v>
      </c>
      <c r="C48" s="54">
        <v>61.293667392883101</v>
      </c>
      <c r="D48" s="41">
        <v>5396</v>
      </c>
      <c r="E48" s="32">
        <v>123.229995666474</v>
      </c>
      <c r="F48" s="54">
        <v>6.3470000000000004</v>
      </c>
      <c r="G48" s="42">
        <v>0.61077024789841905</v>
      </c>
      <c r="H48" s="54">
        <v>1.63727687037944</v>
      </c>
      <c r="I48" s="32">
        <v>116.74158965411</v>
      </c>
      <c r="J48" s="41">
        <v>60229.905382397897</v>
      </c>
      <c r="K48" s="42">
        <v>0.74298816381216404</v>
      </c>
      <c r="M48" s="54">
        <v>70.700420246659803</v>
      </c>
      <c r="N48" s="32">
        <v>116.74158965411</v>
      </c>
      <c r="V48" s="53">
        <v>40634</v>
      </c>
      <c r="W48" s="41">
        <v>5396</v>
      </c>
      <c r="X48">
        <v>0</v>
      </c>
      <c r="Y48" s="61">
        <v>5.77</v>
      </c>
      <c r="Z48" s="54">
        <v>6.3470000000000004</v>
      </c>
      <c r="AA48" s="42">
        <v>0.1</v>
      </c>
    </row>
    <row r="49" spans="1:27" ht="15" customHeight="1" x14ac:dyDescent="0.2">
      <c r="B49" s="48">
        <v>40664</v>
      </c>
      <c r="C49" s="54">
        <v>61.94</v>
      </c>
      <c r="D49" s="41">
        <v>5425</v>
      </c>
      <c r="E49" s="32">
        <v>122.599483640579</v>
      </c>
      <c r="F49" s="54">
        <v>6.16</v>
      </c>
      <c r="G49" s="42">
        <v>0.60525618437331496</v>
      </c>
      <c r="H49" s="54">
        <v>1.65219294873526</v>
      </c>
      <c r="I49" s="32">
        <v>117.80514019352501</v>
      </c>
      <c r="J49" s="41">
        <v>60865.020777316102</v>
      </c>
      <c r="K49" s="42">
        <v>0.71841481438600496</v>
      </c>
      <c r="M49" s="54">
        <v>71.344522064298005</v>
      </c>
      <c r="N49" s="32">
        <v>117.80514019352501</v>
      </c>
      <c r="V49" s="53">
        <v>40664</v>
      </c>
      <c r="W49" s="41">
        <v>5425</v>
      </c>
      <c r="X49">
        <v>0</v>
      </c>
      <c r="Y49" s="61">
        <v>5.6</v>
      </c>
      <c r="Z49" s="54">
        <v>6.16</v>
      </c>
      <c r="AA49" s="42">
        <v>0.1</v>
      </c>
    </row>
    <row r="50" spans="1:27" ht="15" customHeight="1" x14ac:dyDescent="0.2">
      <c r="B50" s="48">
        <v>40695</v>
      </c>
      <c r="C50" s="54">
        <v>62.154980324601802</v>
      </c>
      <c r="D50" s="41">
        <v>5498</v>
      </c>
      <c r="E50" s="32">
        <v>123.819458887113</v>
      </c>
      <c r="F50" s="54">
        <v>5.7750000000000004</v>
      </c>
      <c r="G50" s="42">
        <v>0.58180397651362903</v>
      </c>
      <c r="H50" s="54">
        <v>1.7187919649369701</v>
      </c>
      <c r="I50" s="32">
        <v>122.55380253734999</v>
      </c>
      <c r="J50" s="41">
        <v>61076.270081862502</v>
      </c>
      <c r="K50" s="42">
        <v>0.66826761170117699</v>
      </c>
      <c r="M50" s="54">
        <v>74.220381681360493</v>
      </c>
      <c r="N50" s="32">
        <v>122.55380253734999</v>
      </c>
      <c r="V50" s="53">
        <v>40695</v>
      </c>
      <c r="W50" s="41">
        <v>5498</v>
      </c>
      <c r="X50">
        <v>0</v>
      </c>
      <c r="Y50" s="61">
        <v>5.25</v>
      </c>
      <c r="Z50" s="54">
        <v>5.7750000000000004</v>
      </c>
      <c r="AA50" s="42">
        <v>0.1</v>
      </c>
    </row>
    <row r="51" spans="1:27" ht="15" customHeight="1" x14ac:dyDescent="0.2">
      <c r="B51" s="48">
        <v>40725</v>
      </c>
      <c r="C51" s="54">
        <v>62.300461738528298</v>
      </c>
      <c r="D51" s="41">
        <v>5365</v>
      </c>
      <c r="E51" s="32">
        <v>120.542046497209</v>
      </c>
      <c r="F51" s="54">
        <v>5.7089999999999996</v>
      </c>
      <c r="G51" s="42">
        <v>0.59456497698188804</v>
      </c>
      <c r="H51" s="54">
        <v>1.6819019597759799</v>
      </c>
      <c r="I51" s="32">
        <v>119.92346070405701</v>
      </c>
      <c r="J51" s="41">
        <v>61219.226641135101</v>
      </c>
      <c r="K51" s="42">
        <v>0.65973218265015399</v>
      </c>
      <c r="M51" s="54">
        <v>72.627408058531202</v>
      </c>
      <c r="N51" s="32">
        <v>119.92346070405701</v>
      </c>
      <c r="V51" s="53">
        <v>40725</v>
      </c>
      <c r="W51" s="41">
        <v>5365</v>
      </c>
      <c r="X51">
        <v>0</v>
      </c>
      <c r="Y51" s="61">
        <v>5.19</v>
      </c>
      <c r="Z51" s="54">
        <v>5.7089999999999996</v>
      </c>
      <c r="AA51" s="42">
        <v>0.1</v>
      </c>
    </row>
    <row r="52" spans="1:27" ht="15" customHeight="1" x14ac:dyDescent="0.2">
      <c r="B52" s="48">
        <v>40756</v>
      </c>
      <c r="C52" s="54">
        <v>62.49</v>
      </c>
      <c r="D52" s="41">
        <v>5514</v>
      </c>
      <c r="E52" s="32">
        <v>123.514042682058</v>
      </c>
      <c r="F52" s="54">
        <v>5.61</v>
      </c>
      <c r="G52" s="42">
        <v>0.57579437189795402</v>
      </c>
      <c r="H52" s="54">
        <v>1.73673111236528</v>
      </c>
      <c r="I52" s="32">
        <v>123.832904823413</v>
      </c>
      <c r="J52" s="41">
        <v>61405.475433879197</v>
      </c>
      <c r="K52" s="42">
        <v>0.64696315536054205</v>
      </c>
      <c r="M52" s="54">
        <v>74.995024800672695</v>
      </c>
      <c r="N52" s="32">
        <v>123.832904823413</v>
      </c>
      <c r="V52" s="53">
        <v>40756</v>
      </c>
      <c r="W52" s="41">
        <v>5514</v>
      </c>
      <c r="X52">
        <v>0</v>
      </c>
      <c r="Y52" s="61">
        <v>5.0999999999999996</v>
      </c>
      <c r="Z52" s="54">
        <v>5.61</v>
      </c>
      <c r="AA52" s="42">
        <v>0.1</v>
      </c>
    </row>
    <row r="53" spans="1:27" ht="15" customHeight="1" x14ac:dyDescent="0.2">
      <c r="B53" s="48">
        <v>40787</v>
      </c>
      <c r="C53" s="54">
        <v>62.904186046511597</v>
      </c>
      <c r="D53" s="41">
        <v>5397</v>
      </c>
      <c r="E53" s="32">
        <v>120.097224414259</v>
      </c>
      <c r="F53" s="54">
        <v>5.665</v>
      </c>
      <c r="G53" s="42">
        <v>0.59472480734211997</v>
      </c>
      <c r="H53" s="54">
        <v>1.68144995408732</v>
      </c>
      <c r="I53" s="32">
        <v>119.89123166352</v>
      </c>
      <c r="J53" s="41">
        <v>61812.473211189601</v>
      </c>
      <c r="K53" s="42">
        <v>0.65405199002485603</v>
      </c>
      <c r="M53" s="54">
        <v>72.607889678518504</v>
      </c>
      <c r="N53" s="32">
        <v>119.89123166352</v>
      </c>
      <c r="V53" s="53">
        <v>40787</v>
      </c>
      <c r="W53" s="41">
        <v>5397</v>
      </c>
      <c r="X53">
        <v>0</v>
      </c>
      <c r="Y53" s="61">
        <v>5.15</v>
      </c>
      <c r="Z53" s="54">
        <v>5.665</v>
      </c>
      <c r="AA53" s="42">
        <v>0.1</v>
      </c>
    </row>
    <row r="54" spans="1:27" ht="15" customHeight="1" x14ac:dyDescent="0.2">
      <c r="B54" s="48">
        <v>40817</v>
      </c>
      <c r="C54" s="54">
        <v>63.4120930232558</v>
      </c>
      <c r="D54" s="41">
        <v>5406</v>
      </c>
      <c r="E54" s="32">
        <v>119.33396007920901</v>
      </c>
      <c r="F54" s="54">
        <v>5.665</v>
      </c>
      <c r="G54" s="42">
        <v>0.59852868877127996</v>
      </c>
      <c r="H54" s="54">
        <v>1.67076368896017</v>
      </c>
      <c r="I54" s="32">
        <v>119.129276492114</v>
      </c>
      <c r="J54" s="41">
        <v>62311.565376066603</v>
      </c>
      <c r="K54" s="42">
        <v>0.65405199002485603</v>
      </c>
      <c r="M54" s="54">
        <v>72.146438442612606</v>
      </c>
      <c r="N54" s="32">
        <v>119.129276492114</v>
      </c>
      <c r="V54" s="53">
        <v>40817</v>
      </c>
      <c r="W54" s="41">
        <v>5406</v>
      </c>
      <c r="X54">
        <v>0</v>
      </c>
      <c r="Y54" s="61">
        <v>5.15</v>
      </c>
      <c r="Z54" s="54">
        <v>5.665</v>
      </c>
      <c r="AA54" s="42">
        <v>0.1</v>
      </c>
    </row>
    <row r="55" spans="1:27" ht="15" customHeight="1" x14ac:dyDescent="0.2">
      <c r="B55" s="48">
        <v>40848</v>
      </c>
      <c r="C55" s="54">
        <v>63.66</v>
      </c>
      <c r="D55" s="41">
        <v>5729</v>
      </c>
      <c r="E55" s="32">
        <v>125.97149616455999</v>
      </c>
      <c r="F55" s="54">
        <v>5.8520000000000003</v>
      </c>
      <c r="G55" s="42">
        <v>0.57528604312688503</v>
      </c>
      <c r="H55" s="54">
        <v>1.7382657061600899</v>
      </c>
      <c r="I55" s="32">
        <v>123.942324874671</v>
      </c>
      <c r="J55" s="41">
        <v>62555.169885113697</v>
      </c>
      <c r="K55" s="42">
        <v>0.67824845759752395</v>
      </c>
      <c r="M55" s="54">
        <v>75.061291189799803</v>
      </c>
      <c r="N55" s="32">
        <v>123.942324874671</v>
      </c>
      <c r="V55" s="53">
        <v>40848</v>
      </c>
      <c r="W55" s="41">
        <v>5729</v>
      </c>
      <c r="X55">
        <v>0</v>
      </c>
      <c r="Y55" s="61">
        <v>5.32</v>
      </c>
      <c r="Z55" s="54">
        <v>5.8520000000000003</v>
      </c>
      <c r="AA55" s="42">
        <v>0.1</v>
      </c>
    </row>
    <row r="56" spans="1:27" ht="15" customHeight="1" x14ac:dyDescent="0.2">
      <c r="B56" s="48">
        <v>40878</v>
      </c>
      <c r="C56" s="54">
        <v>63.5970724637681</v>
      </c>
      <c r="D56" s="41">
        <v>5493</v>
      </c>
      <c r="E56" s="32">
        <v>120.901746385061</v>
      </c>
      <c r="F56" s="54">
        <v>6.25</v>
      </c>
      <c r="G56" s="42">
        <v>0.61797323529654202</v>
      </c>
      <c r="H56" s="54">
        <v>1.61819305899249</v>
      </c>
      <c r="I56" s="32">
        <v>115.380870206913</v>
      </c>
      <c r="J56" s="41">
        <v>62493.334466963497</v>
      </c>
      <c r="K56" s="42">
        <v>0.73022415807216501</v>
      </c>
      <c r="M56" s="54">
        <v>69.876348576574699</v>
      </c>
      <c r="N56" s="32">
        <v>115.380870206913</v>
      </c>
      <c r="V56" s="53">
        <v>40878</v>
      </c>
      <c r="W56" s="41">
        <v>5493</v>
      </c>
      <c r="X56">
        <v>0</v>
      </c>
      <c r="Y56" s="61">
        <v>5.66</v>
      </c>
      <c r="Z56" s="54">
        <v>6.25</v>
      </c>
      <c r="AA56" s="42">
        <v>0.104240282685512</v>
      </c>
    </row>
    <row r="57" spans="1:27" ht="15" customHeight="1" x14ac:dyDescent="0.2">
      <c r="A57" s="52" t="s">
        <v>17</v>
      </c>
      <c r="B57" s="48">
        <v>40909</v>
      </c>
      <c r="C57" s="54">
        <v>63.447478260869602</v>
      </c>
      <c r="D57" s="41">
        <v>5463</v>
      </c>
      <c r="E57" s="32">
        <v>120.52494291260101</v>
      </c>
      <c r="F57" s="54">
        <v>6.32</v>
      </c>
      <c r="G57" s="42">
        <v>0.62320406336883105</v>
      </c>
      <c r="H57" s="54">
        <v>1.60461084703835</v>
      </c>
      <c r="I57" s="32">
        <v>114.41242739602799</v>
      </c>
      <c r="J57" s="41">
        <v>62346.336496870099</v>
      </c>
      <c r="K57" s="42">
        <v>0.73943154620898899</v>
      </c>
      <c r="M57" s="54">
        <v>69.289845395341402</v>
      </c>
      <c r="N57" s="32">
        <v>114.41242739602799</v>
      </c>
      <c r="U57" s="52" t="s">
        <v>17</v>
      </c>
      <c r="V57" s="53">
        <v>40909</v>
      </c>
      <c r="W57" s="41">
        <v>5463</v>
      </c>
      <c r="X57">
        <v>0</v>
      </c>
      <c r="Y57" s="61">
        <v>5.74</v>
      </c>
      <c r="Z57" s="54">
        <v>6.32</v>
      </c>
      <c r="AA57" s="42">
        <v>0.101045296167247</v>
      </c>
    </row>
    <row r="58" spans="1:27" ht="15" customHeight="1" x14ac:dyDescent="0.2">
      <c r="B58" s="48">
        <v>40940</v>
      </c>
      <c r="C58" s="54">
        <v>63.27</v>
      </c>
      <c r="D58" s="41">
        <v>5363</v>
      </c>
      <c r="E58" s="32">
        <v>118.65063369131499</v>
      </c>
      <c r="F58" s="54">
        <v>6.23</v>
      </c>
      <c r="G58" s="42">
        <v>0.62874169670771896</v>
      </c>
      <c r="H58" s="54">
        <v>1.5904782603671801</v>
      </c>
      <c r="I58" s="32">
        <v>113.40474160765299</v>
      </c>
      <c r="J58" s="41">
        <v>62171.938401368898</v>
      </c>
      <c r="K58" s="42">
        <v>0.72759705933877294</v>
      </c>
      <c r="M58" s="54">
        <v>68.679576090924598</v>
      </c>
      <c r="N58" s="32">
        <v>113.40474160765299</v>
      </c>
      <c r="V58" s="53">
        <v>40940</v>
      </c>
      <c r="W58" s="41">
        <v>5363</v>
      </c>
      <c r="X58">
        <v>0</v>
      </c>
      <c r="Y58" s="61">
        <v>5.63</v>
      </c>
      <c r="Z58" s="54">
        <v>6.23</v>
      </c>
      <c r="AA58" s="42">
        <v>0.106571936056839</v>
      </c>
    </row>
    <row r="59" spans="1:27" ht="15" customHeight="1" x14ac:dyDescent="0.2">
      <c r="B59" s="48">
        <v>40969</v>
      </c>
      <c r="C59" s="54">
        <v>63.048927581592601</v>
      </c>
      <c r="D59" s="41">
        <v>5499</v>
      </c>
      <c r="E59" s="32">
        <v>122.08607040915901</v>
      </c>
      <c r="F59" s="54">
        <v>5.76</v>
      </c>
      <c r="G59" s="42">
        <v>0.589377786324637</v>
      </c>
      <c r="H59" s="54">
        <v>1.69670459797273</v>
      </c>
      <c r="I59" s="32">
        <v>120.978922700392</v>
      </c>
      <c r="J59" s="41">
        <v>61954.7027323398</v>
      </c>
      <c r="K59" s="42">
        <v>0.66632615025255504</v>
      </c>
      <c r="M59" s="54">
        <v>73.266611335754902</v>
      </c>
      <c r="N59" s="32">
        <v>120.978922700392</v>
      </c>
      <c r="V59" s="53">
        <v>40969</v>
      </c>
      <c r="W59" s="41">
        <v>5499</v>
      </c>
      <c r="X59">
        <v>0</v>
      </c>
      <c r="Y59" s="61">
        <v>5.31</v>
      </c>
      <c r="Z59" s="54">
        <v>5.76</v>
      </c>
      <c r="AA59" s="42">
        <v>8.4745762711864403E-2</v>
      </c>
    </row>
    <row r="60" spans="1:27" ht="15" customHeight="1" x14ac:dyDescent="0.2">
      <c r="B60" s="48">
        <v>41000</v>
      </c>
      <c r="C60" s="54">
        <v>62.773516998933999</v>
      </c>
      <c r="D60" s="41">
        <v>5403</v>
      </c>
      <c r="E60" s="32">
        <v>120.481011673347</v>
      </c>
      <c r="F60" s="54">
        <v>5.9</v>
      </c>
      <c r="G60" s="42">
        <v>0.603737023823543</v>
      </c>
      <c r="H60" s="54">
        <v>1.65635029912009</v>
      </c>
      <c r="I60" s="32">
        <v>118.10156879485299</v>
      </c>
      <c r="J60" s="41">
        <v>61684.071947131401</v>
      </c>
      <c r="K60" s="42">
        <v>0.68448266693475202</v>
      </c>
      <c r="M60" s="54">
        <v>71.524043576290197</v>
      </c>
      <c r="N60" s="32">
        <v>118.10156879485299</v>
      </c>
      <c r="V60" s="53">
        <v>41000</v>
      </c>
      <c r="W60" s="41">
        <v>5403</v>
      </c>
      <c r="X60">
        <v>0</v>
      </c>
      <c r="Y60" s="61">
        <v>5.17</v>
      </c>
      <c r="Z60" s="54">
        <v>5.9</v>
      </c>
      <c r="AA60" s="42">
        <v>0.14119922630560899</v>
      </c>
    </row>
    <row r="61" spans="1:27" ht="15" customHeight="1" x14ac:dyDescent="0.2">
      <c r="B61" s="48">
        <v>41030</v>
      </c>
      <c r="C61" s="54">
        <v>62.51</v>
      </c>
      <c r="D61" s="41">
        <v>5529</v>
      </c>
      <c r="E61" s="32">
        <v>123.810418212372</v>
      </c>
      <c r="F61" s="54">
        <v>6</v>
      </c>
      <c r="G61" s="42">
        <v>0.59204225784874898</v>
      </c>
      <c r="H61" s="54">
        <v>1.6890686209352901</v>
      </c>
      <c r="I61" s="32">
        <v>120.434460053884</v>
      </c>
      <c r="J61" s="41">
        <v>61425.128330481501</v>
      </c>
      <c r="K61" s="42">
        <v>0.69750095840742399</v>
      </c>
      <c r="M61" s="54">
        <v>72.936876765318104</v>
      </c>
      <c r="N61" s="32">
        <v>120.434460053884</v>
      </c>
      <c r="V61" s="53">
        <v>41030</v>
      </c>
      <c r="W61" s="41">
        <v>5529</v>
      </c>
      <c r="X61">
        <v>0</v>
      </c>
      <c r="Y61" s="61">
        <v>5.44</v>
      </c>
      <c r="Z61" s="54">
        <v>6</v>
      </c>
      <c r="AA61" s="42">
        <v>0.10294117647058799</v>
      </c>
    </row>
    <row r="62" spans="1:27" ht="15" customHeight="1" x14ac:dyDescent="0.2">
      <c r="B62" s="48">
        <v>41061</v>
      </c>
      <c r="C62" s="54">
        <v>62.309280125195599</v>
      </c>
      <c r="D62" s="41">
        <v>5492</v>
      </c>
      <c r="E62" s="32">
        <v>123.378047850714</v>
      </c>
      <c r="F62" s="54">
        <v>6.11</v>
      </c>
      <c r="G62" s="42">
        <v>0.59914546670743496</v>
      </c>
      <c r="H62" s="54">
        <v>1.6690437557600799</v>
      </c>
      <c r="I62" s="32">
        <v>119.00664131689599</v>
      </c>
      <c r="J62" s="41">
        <v>61227.891983203699</v>
      </c>
      <c r="K62" s="42">
        <v>0.71186811689500995</v>
      </c>
      <c r="M62" s="54">
        <v>72.0721687804418</v>
      </c>
      <c r="N62" s="32">
        <v>119.00664131689599</v>
      </c>
      <c r="V62" s="53">
        <v>41061</v>
      </c>
      <c r="W62" s="41">
        <v>5492</v>
      </c>
      <c r="X62">
        <v>0</v>
      </c>
      <c r="Y62" s="61">
        <v>5.43</v>
      </c>
      <c r="Z62" s="54">
        <v>6.11</v>
      </c>
      <c r="AA62" s="42">
        <v>0.125230202578269</v>
      </c>
    </row>
    <row r="63" spans="1:27" ht="15" customHeight="1" x14ac:dyDescent="0.2">
      <c r="B63" s="48">
        <v>41091</v>
      </c>
      <c r="C63" s="54">
        <v>62.118888888888897</v>
      </c>
      <c r="D63" s="41">
        <v>5424</v>
      </c>
      <c r="E63" s="32">
        <v>122.223889890577</v>
      </c>
      <c r="F63" s="54">
        <v>6.18</v>
      </c>
      <c r="G63" s="42">
        <v>0.60804230958208605</v>
      </c>
      <c r="H63" s="54">
        <v>1.64462239591076</v>
      </c>
      <c r="I63" s="32">
        <v>117.26534244319799</v>
      </c>
      <c r="J63" s="41">
        <v>61040.805019147701</v>
      </c>
      <c r="K63" s="42">
        <v>0.72103630881842595</v>
      </c>
      <c r="M63" s="54">
        <v>71.017612623460494</v>
      </c>
      <c r="N63" s="32">
        <v>117.26534244319799</v>
      </c>
      <c r="V63" s="53">
        <v>41091</v>
      </c>
      <c r="W63" s="41">
        <v>5424</v>
      </c>
      <c r="X63">
        <v>0</v>
      </c>
      <c r="Y63" s="61">
        <v>5.62</v>
      </c>
      <c r="Z63" s="54">
        <v>6.18</v>
      </c>
      <c r="AA63" s="42">
        <v>9.9644128113878905E-2</v>
      </c>
    </row>
    <row r="64" spans="1:27" ht="15" customHeight="1" x14ac:dyDescent="0.2">
      <c r="B64" s="48">
        <v>41122</v>
      </c>
      <c r="C64" s="54">
        <v>61.85</v>
      </c>
      <c r="D64" s="41">
        <v>5541</v>
      </c>
      <c r="E64" s="32">
        <v>125.40317889503901</v>
      </c>
      <c r="F64" s="54">
        <v>6.12</v>
      </c>
      <c r="G64" s="42">
        <v>0.58992047442599904</v>
      </c>
      <c r="H64" s="54">
        <v>1.6951437411509001</v>
      </c>
      <c r="I64" s="32">
        <v>120.867630035174</v>
      </c>
      <c r="J64" s="41">
        <v>60776.5827426057</v>
      </c>
      <c r="K64" s="42">
        <v>0.71317665060369095</v>
      </c>
      <c r="M64" s="54">
        <v>73.199210864127494</v>
      </c>
      <c r="N64" s="32">
        <v>120.867630035174</v>
      </c>
      <c r="V64" s="53">
        <v>41122</v>
      </c>
      <c r="W64" s="41">
        <v>5541</v>
      </c>
      <c r="X64">
        <v>0</v>
      </c>
      <c r="Y64" s="61">
        <v>5.58</v>
      </c>
      <c r="Z64" s="54">
        <v>6.12</v>
      </c>
      <c r="AA64" s="42">
        <v>9.6774193548386997E-2</v>
      </c>
    </row>
    <row r="65" spans="1:27" ht="15" customHeight="1" x14ac:dyDescent="0.2">
      <c r="B65" s="48">
        <v>41153</v>
      </c>
      <c r="C65" s="54">
        <v>61.134705268648901</v>
      </c>
      <c r="D65" s="41">
        <v>5366</v>
      </c>
      <c r="E65" s="32">
        <v>122.86351759926001</v>
      </c>
      <c r="F65" s="54">
        <v>6.15</v>
      </c>
      <c r="G65" s="42">
        <v>0.60349502305467495</v>
      </c>
      <c r="H65" s="54">
        <v>1.6570144935717299</v>
      </c>
      <c r="I65" s="32">
        <v>118.14892738003</v>
      </c>
      <c r="J65" s="41">
        <v>60073.7020728352</v>
      </c>
      <c r="K65" s="42">
        <v>0.71710466978777998</v>
      </c>
      <c r="M65" s="54">
        <v>71.552724630610001</v>
      </c>
      <c r="N65" s="32">
        <v>118.14892738003</v>
      </c>
      <c r="V65" s="53">
        <v>41153</v>
      </c>
      <c r="W65" s="41">
        <v>5366</v>
      </c>
      <c r="X65">
        <v>0</v>
      </c>
      <c r="Y65" s="61">
        <v>5.6</v>
      </c>
      <c r="Z65" s="54">
        <v>6.15</v>
      </c>
      <c r="AA65" s="42">
        <v>9.8214285714285796E-2</v>
      </c>
    </row>
    <row r="66" spans="1:27" ht="15" customHeight="1" x14ac:dyDescent="0.2">
      <c r="B66" s="48">
        <v>41183</v>
      </c>
      <c r="C66" s="54">
        <v>60.160130412102298</v>
      </c>
      <c r="D66" s="41">
        <v>5487</v>
      </c>
      <c r="E66" s="32">
        <v>127.669245181695</v>
      </c>
      <c r="F66" s="54">
        <v>6.16</v>
      </c>
      <c r="G66" s="42">
        <v>0.58122138631610498</v>
      </c>
      <c r="H66" s="54">
        <v>1.7205148047600201</v>
      </c>
      <c r="I66" s="32">
        <v>122.676644961439</v>
      </c>
      <c r="J66" s="41">
        <v>59116.041128489604</v>
      </c>
      <c r="K66" s="42">
        <v>0.71841481438600496</v>
      </c>
      <c r="M66" s="54">
        <v>74.294776856490103</v>
      </c>
      <c r="N66" s="32">
        <v>122.676644961439</v>
      </c>
      <c r="V66" s="53">
        <v>41183</v>
      </c>
      <c r="W66" s="41">
        <v>5487</v>
      </c>
      <c r="X66">
        <v>0</v>
      </c>
      <c r="Y66" s="61">
        <v>5.58</v>
      </c>
      <c r="Z66" s="54">
        <v>6.16</v>
      </c>
      <c r="AA66" s="42">
        <v>0.103942652329749</v>
      </c>
    </row>
    <row r="67" spans="1:27" ht="15" customHeight="1" x14ac:dyDescent="0.2">
      <c r="B67" s="48">
        <v>41214</v>
      </c>
      <c r="C67" s="54">
        <v>59.67</v>
      </c>
      <c r="D67" s="41">
        <v>5681</v>
      </c>
      <c r="E67" s="32">
        <v>133.26891163104699</v>
      </c>
      <c r="F67" s="54">
        <v>6.15</v>
      </c>
      <c r="G67" s="42">
        <v>0.55637523019186996</v>
      </c>
      <c r="H67" s="54">
        <v>1.7973481667311899</v>
      </c>
      <c r="I67" s="32">
        <v>128.15503959172901</v>
      </c>
      <c r="J67" s="41">
        <v>58634.417012955302</v>
      </c>
      <c r="K67" s="42">
        <v>0.71710466978777998</v>
      </c>
      <c r="M67" s="54">
        <v>77.612573057365097</v>
      </c>
      <c r="N67" s="32">
        <v>128.15503959172901</v>
      </c>
      <c r="V67" s="53">
        <v>41214</v>
      </c>
      <c r="W67" s="41">
        <v>5681</v>
      </c>
      <c r="X67">
        <v>0</v>
      </c>
      <c r="Y67" s="61">
        <v>5.45</v>
      </c>
      <c r="Z67" s="54">
        <v>6.15</v>
      </c>
      <c r="AA67" s="42">
        <v>0.12844036697247699</v>
      </c>
    </row>
    <row r="68" spans="1:27" ht="15" customHeight="1" x14ac:dyDescent="0.2">
      <c r="B68" s="48">
        <v>41244</v>
      </c>
      <c r="C68" s="54">
        <v>59.947407407407397</v>
      </c>
      <c r="D68" s="41">
        <v>5487</v>
      </c>
      <c r="E68" s="32">
        <v>128.12227870919401</v>
      </c>
      <c r="F68" s="54">
        <v>6.04</v>
      </c>
      <c r="G68" s="42">
        <v>0.57387641331429695</v>
      </c>
      <c r="H68" s="54">
        <v>1.74253546024783</v>
      </c>
      <c r="I68" s="32">
        <v>124.246768117382</v>
      </c>
      <c r="J68" s="41">
        <v>58907.009967679704</v>
      </c>
      <c r="K68" s="42">
        <v>0.70271970057704902</v>
      </c>
      <c r="M68" s="54">
        <v>75.245666486253199</v>
      </c>
      <c r="N68" s="32">
        <v>124.246768117382</v>
      </c>
      <c r="V68" s="53">
        <v>41244</v>
      </c>
      <c r="W68" s="41">
        <v>5487</v>
      </c>
      <c r="X68">
        <v>0</v>
      </c>
      <c r="Y68" s="61">
        <v>5.42</v>
      </c>
      <c r="Z68" s="54">
        <v>6.04</v>
      </c>
      <c r="AA68" s="42">
        <v>0.11439114391143899</v>
      </c>
    </row>
    <row r="69" spans="1:27" ht="15" customHeight="1" x14ac:dyDescent="0.2">
      <c r="A69" s="52" t="s">
        <v>18</v>
      </c>
      <c r="B69" s="48">
        <v>41275</v>
      </c>
      <c r="C69" s="54">
        <v>60.4625925925926</v>
      </c>
      <c r="D69" s="41">
        <v>5529</v>
      </c>
      <c r="E69" s="32">
        <v>128.00293389012799</v>
      </c>
      <c r="F69" s="54">
        <v>6.32</v>
      </c>
      <c r="G69" s="42">
        <v>0.58679619191308297</v>
      </c>
      <c r="H69" s="54">
        <v>1.7041692052223201</v>
      </c>
      <c r="I69" s="32">
        <v>121.511166288648</v>
      </c>
      <c r="J69" s="41">
        <v>59413.254026453702</v>
      </c>
      <c r="K69" s="42">
        <v>0.73943154620898899</v>
      </c>
      <c r="M69" s="54">
        <v>73.588945865161605</v>
      </c>
      <c r="N69" s="32">
        <v>121.511166288648</v>
      </c>
      <c r="U69" s="52" t="s">
        <v>18</v>
      </c>
      <c r="V69" s="53">
        <v>41275</v>
      </c>
      <c r="W69" s="41">
        <v>5529</v>
      </c>
      <c r="X69">
        <v>0</v>
      </c>
      <c r="Y69" s="61">
        <v>5.57</v>
      </c>
      <c r="Z69" s="54">
        <v>6.32</v>
      </c>
      <c r="AA69" s="42">
        <v>0.13464991023339301</v>
      </c>
    </row>
    <row r="70" spans="1:27" ht="15" customHeight="1" x14ac:dyDescent="0.2">
      <c r="B70" s="48">
        <v>41306</v>
      </c>
      <c r="C70" s="54">
        <v>60.74</v>
      </c>
      <c r="D70" s="41">
        <v>5447</v>
      </c>
      <c r="E70" s="32">
        <v>125.528600577368</v>
      </c>
      <c r="F70" s="54">
        <v>6.21</v>
      </c>
      <c r="G70" s="42">
        <v>0.59338849290573603</v>
      </c>
      <c r="H70" s="54">
        <v>1.6852365894443799</v>
      </c>
      <c r="I70" s="32">
        <v>120.161227434559</v>
      </c>
      <c r="J70" s="41">
        <v>59685.846981178198</v>
      </c>
      <c r="K70" s="42">
        <v>0.72497155838131</v>
      </c>
      <c r="M70" s="54">
        <v>72.771403080501798</v>
      </c>
      <c r="N70" s="32">
        <v>120.161227434559</v>
      </c>
      <c r="V70" s="53">
        <v>41306</v>
      </c>
      <c r="W70" s="41">
        <v>5447</v>
      </c>
      <c r="X70">
        <v>0</v>
      </c>
      <c r="Y70" s="61">
        <v>5.48</v>
      </c>
      <c r="Z70" s="54">
        <v>6.21</v>
      </c>
      <c r="AA70" s="42">
        <v>0.13321167883211699</v>
      </c>
    </row>
    <row r="71" spans="1:27" ht="15" customHeight="1" x14ac:dyDescent="0.2">
      <c r="B71" s="48">
        <v>41334</v>
      </c>
      <c r="C71" s="54">
        <v>60.353703703703701</v>
      </c>
      <c r="D71" s="41">
        <v>5516</v>
      </c>
      <c r="E71" s="32">
        <v>127.93236562815601</v>
      </c>
      <c r="F71" s="54">
        <v>5.82</v>
      </c>
      <c r="G71" s="42">
        <v>0.565067345256696</v>
      </c>
      <c r="H71" s="54">
        <v>1.7697005647100801</v>
      </c>
      <c r="I71" s="32">
        <v>126.183702264206</v>
      </c>
      <c r="J71" s="41">
        <v>59306.254922730099</v>
      </c>
      <c r="K71" s="42">
        <v>0.67409759501966104</v>
      </c>
      <c r="M71" s="54">
        <v>76.418702236205903</v>
      </c>
      <c r="N71" s="32">
        <v>126.183702264206</v>
      </c>
      <c r="V71" s="53">
        <v>41334</v>
      </c>
      <c r="W71" s="41">
        <v>5516</v>
      </c>
      <c r="X71">
        <v>0</v>
      </c>
      <c r="Y71" s="61">
        <v>5.21</v>
      </c>
      <c r="Z71" s="54">
        <v>5.82</v>
      </c>
      <c r="AA71" s="42">
        <v>0.117082533589252</v>
      </c>
    </row>
    <row r="72" spans="1:27" ht="15" customHeight="1" x14ac:dyDescent="0.2">
      <c r="B72" s="48">
        <v>41365</v>
      </c>
      <c r="C72" s="54">
        <v>59.636296296296301</v>
      </c>
      <c r="D72" s="41">
        <v>5478</v>
      </c>
      <c r="E72" s="32">
        <v>128.57942036667899</v>
      </c>
      <c r="F72" s="54">
        <v>5.82</v>
      </c>
      <c r="G72" s="42">
        <v>0.562223736984934</v>
      </c>
      <c r="H72" s="54">
        <v>1.77865133436512</v>
      </c>
      <c r="I72" s="32">
        <v>126.821912634768</v>
      </c>
      <c r="J72" s="41">
        <v>58601.298242755103</v>
      </c>
      <c r="K72" s="42">
        <v>0.67409759501966104</v>
      </c>
      <c r="M72" s="54">
        <v>76.805211804374494</v>
      </c>
      <c r="N72" s="32">
        <v>126.821912634768</v>
      </c>
      <c r="V72" s="53">
        <v>41365</v>
      </c>
      <c r="W72" s="41">
        <v>5478</v>
      </c>
      <c r="X72">
        <v>0</v>
      </c>
      <c r="Y72" s="61">
        <v>5.17</v>
      </c>
      <c r="Z72" s="54">
        <v>5.82</v>
      </c>
      <c r="AA72" s="42">
        <v>0.125725338491296</v>
      </c>
    </row>
    <row r="73" spans="1:27" ht="15" customHeight="1" x14ac:dyDescent="0.2">
      <c r="B73" s="48">
        <v>41395</v>
      </c>
      <c r="C73" s="54">
        <v>59.25</v>
      </c>
      <c r="D73" s="41">
        <v>5581</v>
      </c>
      <c r="E73" s="32">
        <v>131.851103043617</v>
      </c>
      <c r="F73" s="54">
        <v>5.84</v>
      </c>
      <c r="G73" s="42">
        <v>0.54912249497153998</v>
      </c>
      <c r="H73" s="54">
        <v>1.8210872968367999</v>
      </c>
      <c r="I73" s="32">
        <v>129.84769392263101</v>
      </c>
      <c r="J73" s="41">
        <v>58221.706184306997</v>
      </c>
      <c r="K73" s="42">
        <v>0.67669138859216504</v>
      </c>
      <c r="M73" s="54">
        <v>78.637669365216595</v>
      </c>
      <c r="N73" s="32">
        <v>129.84769392263101</v>
      </c>
      <c r="V73" s="53">
        <v>41395</v>
      </c>
      <c r="W73" s="41">
        <v>5581</v>
      </c>
      <c r="X73">
        <v>0</v>
      </c>
      <c r="Y73" s="61">
        <v>5.2</v>
      </c>
      <c r="Z73" s="54">
        <v>5.84</v>
      </c>
      <c r="AA73" s="42">
        <v>0.123076923076923</v>
      </c>
    </row>
    <row r="74" spans="1:27" ht="15" customHeight="1" x14ac:dyDescent="0.2">
      <c r="B74" s="48">
        <v>41426</v>
      </c>
      <c r="C74" s="54">
        <v>59.39</v>
      </c>
      <c r="D74" s="41">
        <v>5486</v>
      </c>
      <c r="E74" s="32">
        <v>129.30120657902901</v>
      </c>
      <c r="F74" s="54">
        <v>5.75</v>
      </c>
      <c r="G74" s="42">
        <v>0.55605784222397103</v>
      </c>
      <c r="H74" s="54">
        <v>1.7983740612315999</v>
      </c>
      <c r="I74" s="32">
        <v>128.22818821855</v>
      </c>
      <c r="J74" s="41">
        <v>58359.276460523099</v>
      </c>
      <c r="K74" s="42">
        <v>0.66503236204008798</v>
      </c>
      <c r="M74" s="54">
        <v>77.656872939455695</v>
      </c>
      <c r="N74" s="32">
        <v>128.22818821855</v>
      </c>
      <c r="V74" s="53">
        <v>41426</v>
      </c>
      <c r="W74" s="41">
        <v>5486</v>
      </c>
      <c r="X74">
        <v>0</v>
      </c>
      <c r="Y74" s="61">
        <v>5.26</v>
      </c>
      <c r="Z74" s="54">
        <v>5.75</v>
      </c>
      <c r="AA74" s="42">
        <v>9.3155893536121595E-2</v>
      </c>
    </row>
    <row r="75" spans="1:27" ht="15" customHeight="1" x14ac:dyDescent="0.2">
      <c r="B75" s="48">
        <v>41456</v>
      </c>
      <c r="C75" s="54">
        <v>59.65</v>
      </c>
      <c r="D75" s="41">
        <v>5504</v>
      </c>
      <c r="E75" s="32">
        <v>129.16001202066701</v>
      </c>
      <c r="F75" s="54">
        <v>5.65</v>
      </c>
      <c r="G75" s="42">
        <v>0.55234789133573403</v>
      </c>
      <c r="H75" s="54">
        <v>1.8104531866351801</v>
      </c>
      <c r="I75" s="32">
        <v>129.089457516832</v>
      </c>
      <c r="J75" s="41">
        <v>58614.764116352999</v>
      </c>
      <c r="K75" s="42">
        <v>0.65211741259871403</v>
      </c>
      <c r="M75" s="54">
        <v>78.178470268346899</v>
      </c>
      <c r="N75" s="32">
        <v>129.089457516832</v>
      </c>
      <c r="V75" s="53">
        <v>41456</v>
      </c>
      <c r="W75" s="41">
        <v>5504</v>
      </c>
      <c r="X75">
        <v>0</v>
      </c>
      <c r="Y75" s="61">
        <v>5.26</v>
      </c>
      <c r="Z75" s="54">
        <v>5.65</v>
      </c>
      <c r="AA75" s="42">
        <v>7.4144486692015302E-2</v>
      </c>
    </row>
    <row r="76" spans="1:27" ht="15" customHeight="1" x14ac:dyDescent="0.2">
      <c r="B76" s="48">
        <v>41487</v>
      </c>
      <c r="C76" s="54">
        <v>59.79</v>
      </c>
      <c r="D76" s="41">
        <v>5513</v>
      </c>
      <c r="E76" s="32">
        <v>129.06828476643099</v>
      </c>
      <c r="F76" s="54">
        <v>5.63</v>
      </c>
      <c r="G76" s="42">
        <v>0.551877940500899</v>
      </c>
      <c r="H76" s="54">
        <v>1.81199487533851</v>
      </c>
      <c r="I76" s="32">
        <v>129.199383451312</v>
      </c>
      <c r="J76" s="41">
        <v>58752.334392569101</v>
      </c>
      <c r="K76" s="42">
        <v>0.64953944393140195</v>
      </c>
      <c r="M76" s="54">
        <v>78.245043027778806</v>
      </c>
      <c r="N76" s="32">
        <v>129.199383451312</v>
      </c>
      <c r="V76" s="53">
        <v>41487</v>
      </c>
      <c r="W76" s="41">
        <v>5513</v>
      </c>
      <c r="X76">
        <v>0</v>
      </c>
      <c r="Y76" s="61">
        <v>5.23</v>
      </c>
      <c r="Z76" s="54">
        <v>5.63</v>
      </c>
      <c r="AA76" s="42">
        <v>7.6481835564053496E-2</v>
      </c>
    </row>
    <row r="77" spans="1:27" ht="15" customHeight="1" x14ac:dyDescent="0.2">
      <c r="B77" s="48">
        <v>41518</v>
      </c>
      <c r="C77" s="54">
        <v>59.6275481481482</v>
      </c>
      <c r="D77" s="41">
        <v>5428</v>
      </c>
      <c r="E77" s="32">
        <v>127.424514267641</v>
      </c>
      <c r="F77" s="54">
        <v>5.63</v>
      </c>
      <c r="G77" s="42">
        <v>0.55899714109383103</v>
      </c>
      <c r="H77" s="54">
        <v>1.7889179147557499</v>
      </c>
      <c r="I77" s="32">
        <v>127.55394332352699</v>
      </c>
      <c r="J77" s="41">
        <v>58592.701920204199</v>
      </c>
      <c r="K77" s="42">
        <v>0.64953944393140295</v>
      </c>
      <c r="M77" s="54">
        <v>77.248540334352995</v>
      </c>
      <c r="N77" s="32">
        <v>127.55394332352699</v>
      </c>
      <c r="V77" s="53">
        <v>41518</v>
      </c>
      <c r="W77" s="41">
        <v>5428</v>
      </c>
      <c r="X77">
        <v>0</v>
      </c>
      <c r="Y77" s="61">
        <v>5.07</v>
      </c>
      <c r="Z77" s="54">
        <v>5.63</v>
      </c>
      <c r="AA77" s="42">
        <v>0.110453648915187</v>
      </c>
    </row>
    <row r="78" spans="1:27" ht="15" customHeight="1" x14ac:dyDescent="0.2">
      <c r="B78" s="48">
        <v>41548</v>
      </c>
      <c r="C78" s="54">
        <v>59.262874074074098</v>
      </c>
      <c r="D78" s="41">
        <v>5506</v>
      </c>
      <c r="E78" s="32">
        <v>130.05097035005701</v>
      </c>
      <c r="F78" s="54">
        <v>5.67</v>
      </c>
      <c r="G78" s="42">
        <v>0.54942038208328203</v>
      </c>
      <c r="H78" s="54">
        <v>1.8200999318740601</v>
      </c>
      <c r="I78" s="32">
        <v>129.77729254006499</v>
      </c>
      <c r="J78" s="41">
        <v>58234.356826638403</v>
      </c>
      <c r="K78" s="42">
        <v>0.654697058640066</v>
      </c>
      <c r="M78" s="54">
        <v>78.595033254571305</v>
      </c>
      <c r="N78" s="32">
        <v>129.77729254006499</v>
      </c>
      <c r="V78" s="53">
        <v>41548</v>
      </c>
      <c r="W78" s="41">
        <v>5506</v>
      </c>
      <c r="X78">
        <v>0</v>
      </c>
      <c r="Y78" s="61">
        <v>5.29</v>
      </c>
      <c r="Z78" s="54">
        <v>5.67</v>
      </c>
      <c r="AA78" s="42">
        <v>7.1833648393194699E-2</v>
      </c>
    </row>
    <row r="79" spans="1:27" ht="15" customHeight="1" x14ac:dyDescent="0.2">
      <c r="B79" s="48">
        <v>41579</v>
      </c>
      <c r="C79" s="54">
        <v>58.88</v>
      </c>
      <c r="D79" s="41">
        <v>5634</v>
      </c>
      <c r="E79" s="32">
        <v>133.939644178501</v>
      </c>
      <c r="F79" s="54">
        <v>5.75</v>
      </c>
      <c r="G79" s="42">
        <v>0.53680111193569602</v>
      </c>
      <c r="H79" s="54">
        <v>1.8628873483402799</v>
      </c>
      <c r="I79" s="32">
        <v>132.82813330244699</v>
      </c>
      <c r="J79" s="41">
        <v>57858.127597164501</v>
      </c>
      <c r="K79" s="42">
        <v>0.66503236204008798</v>
      </c>
      <c r="M79" s="54">
        <v>80.442667201009101</v>
      </c>
      <c r="N79" s="32">
        <v>132.82813330244699</v>
      </c>
      <c r="V79" s="53">
        <v>41579</v>
      </c>
      <c r="W79" s="41">
        <v>5634</v>
      </c>
      <c r="X79">
        <v>0</v>
      </c>
      <c r="Y79" s="61">
        <v>5.22</v>
      </c>
      <c r="Z79" s="54">
        <v>5.75</v>
      </c>
      <c r="AA79" s="42">
        <v>0.101532567049808</v>
      </c>
    </row>
    <row r="80" spans="1:27" ht="15" customHeight="1" x14ac:dyDescent="0.2">
      <c r="B80" s="48">
        <v>41609</v>
      </c>
      <c r="C80" s="54">
        <v>58.450459259259297</v>
      </c>
      <c r="D80" s="41">
        <v>5556</v>
      </c>
      <c r="E80" s="32">
        <v>133.055983280058</v>
      </c>
      <c r="F80" s="54">
        <v>5.77</v>
      </c>
      <c r="G80" s="42">
        <v>0.54120605538498301</v>
      </c>
      <c r="H80" s="54">
        <v>1.8477250763365101</v>
      </c>
      <c r="I80" s="32">
        <v>131.74702859223501</v>
      </c>
      <c r="J80" s="41">
        <v>57436.041608951899</v>
      </c>
      <c r="K80" s="42">
        <v>0.66762035405792797</v>
      </c>
      <c r="M80" s="54">
        <v>79.7879343198735</v>
      </c>
      <c r="N80" s="32">
        <v>131.74702859223501</v>
      </c>
      <c r="V80" s="53">
        <v>41609</v>
      </c>
      <c r="W80" s="41">
        <v>5556</v>
      </c>
      <c r="X80">
        <v>0</v>
      </c>
      <c r="Y80" s="61">
        <v>5.32</v>
      </c>
      <c r="Z80" s="54">
        <v>5.77</v>
      </c>
      <c r="AA80" s="42">
        <v>8.4586466165413404E-2</v>
      </c>
    </row>
    <row r="81" spans="1:27" ht="15" customHeight="1" x14ac:dyDescent="0.2">
      <c r="A81" s="52" t="s">
        <v>19</v>
      </c>
      <c r="B81" s="48">
        <v>41640</v>
      </c>
      <c r="C81" s="54">
        <v>57.9991185185185</v>
      </c>
      <c r="D81" s="41">
        <v>5553</v>
      </c>
      <c r="E81" s="32">
        <v>134.01900210568201</v>
      </c>
      <c r="F81" s="54">
        <v>4.8</v>
      </c>
      <c r="G81" s="42">
        <v>0.49750767411350599</v>
      </c>
      <c r="H81" s="54">
        <v>2.0100192459983099</v>
      </c>
      <c r="I81" s="32">
        <v>143.31897448646899</v>
      </c>
      <c r="J81" s="41">
        <v>56992.533963442802</v>
      </c>
      <c r="K81" s="42">
        <v>0.54406754810559799</v>
      </c>
      <c r="M81" s="54">
        <v>86.796074608334493</v>
      </c>
      <c r="N81" s="32">
        <v>143.31897448646899</v>
      </c>
      <c r="U81" s="52" t="s">
        <v>19</v>
      </c>
      <c r="V81" s="53">
        <v>41640</v>
      </c>
      <c r="W81" s="41">
        <v>5553</v>
      </c>
      <c r="X81">
        <v>0</v>
      </c>
      <c r="Y81" s="61">
        <v>4.5</v>
      </c>
      <c r="Z81" s="54">
        <v>4.8</v>
      </c>
      <c r="AA81" s="42">
        <v>6.6666666666666693E-2</v>
      </c>
    </row>
    <row r="82" spans="1:27" ht="15" customHeight="1" x14ac:dyDescent="0.2">
      <c r="B82" s="48">
        <v>41671</v>
      </c>
      <c r="C82" s="54">
        <v>57.79</v>
      </c>
      <c r="D82" s="41">
        <v>5427</v>
      </c>
      <c r="E82" s="32">
        <v>131.45200863006201</v>
      </c>
      <c r="F82" s="54">
        <v>5.63</v>
      </c>
      <c r="G82" s="42">
        <v>0.54187029869843995</v>
      </c>
      <c r="H82" s="54">
        <v>1.84546007116828</v>
      </c>
      <c r="I82" s="32">
        <v>131.585528537664</v>
      </c>
      <c r="J82" s="41">
        <v>56787.044732339302</v>
      </c>
      <c r="K82" s="42">
        <v>0.64953944393140295</v>
      </c>
      <c r="M82" s="54">
        <v>79.690127516300905</v>
      </c>
      <c r="N82" s="32">
        <v>131.585528537664</v>
      </c>
      <c r="V82" s="53">
        <v>41671</v>
      </c>
      <c r="W82" s="41">
        <v>5427</v>
      </c>
      <c r="X82">
        <v>0</v>
      </c>
      <c r="Y82" s="61">
        <v>5.3</v>
      </c>
      <c r="Z82" s="54">
        <v>5.63</v>
      </c>
      <c r="AA82" s="42">
        <v>6.2264150943396303E-2</v>
      </c>
    </row>
    <row r="83" spans="1:27" ht="15" customHeight="1" x14ac:dyDescent="0.2">
      <c r="B83" s="48">
        <v>41699</v>
      </c>
      <c r="C83" s="54">
        <v>57.867889688249399</v>
      </c>
      <c r="D83" s="41">
        <v>5502</v>
      </c>
      <c r="E83" s="32">
        <v>133.08926930789499</v>
      </c>
      <c r="F83" s="54">
        <v>5.12</v>
      </c>
      <c r="G83" s="42">
        <v>0.51406162899227104</v>
      </c>
      <c r="H83" s="54">
        <v>1.94529204982743</v>
      </c>
      <c r="I83" s="32">
        <v>138.70377719666001</v>
      </c>
      <c r="J83" s="41">
        <v>56863.582631816796</v>
      </c>
      <c r="K83" s="42">
        <v>0.58437638321623397</v>
      </c>
      <c r="M83" s="54">
        <v>84.001043387006106</v>
      </c>
      <c r="N83" s="32">
        <v>138.70377719666001</v>
      </c>
      <c r="V83" s="53">
        <v>41699</v>
      </c>
      <c r="W83" s="41">
        <v>5502</v>
      </c>
      <c r="X83">
        <v>0</v>
      </c>
      <c r="Y83" s="61">
        <v>4.76</v>
      </c>
      <c r="Z83" s="54">
        <v>5.12</v>
      </c>
      <c r="AA83" s="42">
        <v>7.5630252100840498E-2</v>
      </c>
    </row>
    <row r="84" spans="1:27" ht="15" customHeight="1" x14ac:dyDescent="0.2">
      <c r="B84" s="48">
        <v>41730</v>
      </c>
      <c r="C84" s="54">
        <v>58.052446043165503</v>
      </c>
      <c r="D84" s="41">
        <v>5497</v>
      </c>
      <c r="E84" s="32">
        <v>132.54559927058099</v>
      </c>
      <c r="F84" s="54">
        <v>5.7</v>
      </c>
      <c r="G84" s="42">
        <v>0.54034143773833698</v>
      </c>
      <c r="H84" s="54">
        <v>1.8506816804308399</v>
      </c>
      <c r="I84" s="32">
        <v>131.95784123375799</v>
      </c>
      <c r="J84" s="41">
        <v>57044.935979839996</v>
      </c>
      <c r="K84" s="42">
        <v>0.65856966681910201</v>
      </c>
      <c r="M84" s="54">
        <v>79.915605549922205</v>
      </c>
      <c r="N84" s="32">
        <v>131.95784123375799</v>
      </c>
      <c r="V84" s="53">
        <v>41730</v>
      </c>
      <c r="W84" s="41">
        <v>5497</v>
      </c>
      <c r="X84">
        <v>0</v>
      </c>
      <c r="Y84" s="61">
        <v>5.34</v>
      </c>
      <c r="Z84" s="54">
        <v>5.7</v>
      </c>
      <c r="AA84" s="42">
        <v>6.7415730337078802E-2</v>
      </c>
    </row>
    <row r="85" spans="1:27" ht="15" customHeight="1" x14ac:dyDescent="0.2">
      <c r="B85" s="48">
        <v>41760</v>
      </c>
      <c r="C85" s="54">
        <v>58.27</v>
      </c>
      <c r="D85" s="41">
        <v>5497</v>
      </c>
      <c r="E85" s="32">
        <v>132.05073365221301</v>
      </c>
      <c r="F85" s="54">
        <v>5.63</v>
      </c>
      <c r="G85" s="42">
        <v>0.53941343005698394</v>
      </c>
      <c r="H85" s="54">
        <v>1.8538655959944501</v>
      </c>
      <c r="I85" s="32">
        <v>132.18486170350599</v>
      </c>
      <c r="J85" s="41">
        <v>57258.714250794401</v>
      </c>
      <c r="K85" s="42">
        <v>0.64953944393140195</v>
      </c>
      <c r="M85" s="54">
        <v>80.053092478644899</v>
      </c>
      <c r="N85" s="32">
        <v>132.18486170350599</v>
      </c>
      <c r="V85" s="53">
        <v>41760</v>
      </c>
      <c r="W85" s="41">
        <v>5497</v>
      </c>
      <c r="X85">
        <v>0</v>
      </c>
      <c r="Y85" s="61">
        <v>5.24</v>
      </c>
      <c r="Z85" s="54">
        <v>5.63</v>
      </c>
      <c r="AA85" s="42">
        <v>7.4427480916030603E-2</v>
      </c>
    </row>
    <row r="86" spans="1:27" ht="15" customHeight="1" x14ac:dyDescent="0.2">
      <c r="B86" s="48">
        <v>41791</v>
      </c>
      <c r="C86" s="54">
        <v>58.599035438316001</v>
      </c>
      <c r="D86" s="41">
        <v>5558</v>
      </c>
      <c r="E86" s="32">
        <v>132.76639852092899</v>
      </c>
      <c r="F86" s="54">
        <v>5.83</v>
      </c>
      <c r="G86" s="42">
        <v>0.54491495082802099</v>
      </c>
      <c r="H86" s="54">
        <v>1.83514876675793</v>
      </c>
      <c r="I86" s="32">
        <v>130.85030892389599</v>
      </c>
      <c r="J86" s="41">
        <v>57582.039223180203</v>
      </c>
      <c r="K86" s="42">
        <v>0.67539428520595601</v>
      </c>
      <c r="M86" s="54">
        <v>79.244867726529407</v>
      </c>
      <c r="N86" s="32">
        <v>130.85030892389599</v>
      </c>
      <c r="V86" s="53">
        <v>41791</v>
      </c>
      <c r="W86" s="41">
        <v>5558</v>
      </c>
      <c r="X86">
        <v>0</v>
      </c>
      <c r="Y86" s="61">
        <v>5.35</v>
      </c>
      <c r="Z86" s="54">
        <v>5.83</v>
      </c>
      <c r="AA86" s="42">
        <v>8.9719626168224501E-2</v>
      </c>
    </row>
    <row r="87" spans="1:27" ht="15" customHeight="1" x14ac:dyDescent="0.2">
      <c r="B87" s="48">
        <v>41821</v>
      </c>
      <c r="C87" s="54">
        <v>58.990628830269102</v>
      </c>
      <c r="D87" s="41">
        <v>5530</v>
      </c>
      <c r="E87" s="32">
        <v>131.22065617819499</v>
      </c>
      <c r="F87" s="54">
        <v>5.63</v>
      </c>
      <c r="G87" s="42">
        <v>0.54282565912605096</v>
      </c>
      <c r="H87" s="54">
        <v>1.8422121047299</v>
      </c>
      <c r="I87" s="32">
        <v>131.35394109389199</v>
      </c>
      <c r="J87" s="41">
        <v>57966.836445290101</v>
      </c>
      <c r="K87" s="42">
        <v>0.64953944393140295</v>
      </c>
      <c r="M87" s="54">
        <v>79.549874761073994</v>
      </c>
      <c r="N87" s="32">
        <v>131.35394109389199</v>
      </c>
      <c r="V87" s="53">
        <v>41821</v>
      </c>
      <c r="W87" s="41">
        <v>5530</v>
      </c>
      <c r="X87">
        <v>0</v>
      </c>
      <c r="Y87" s="61">
        <v>5.24</v>
      </c>
      <c r="Z87" s="54">
        <v>5.63</v>
      </c>
      <c r="AA87" s="42">
        <v>7.4427480916030603E-2</v>
      </c>
    </row>
    <row r="88" spans="1:27" ht="15" customHeight="1" x14ac:dyDescent="0.2">
      <c r="B88" s="48">
        <v>41852</v>
      </c>
      <c r="C88" s="54">
        <v>59.18</v>
      </c>
      <c r="D88" s="41">
        <v>5516</v>
      </c>
      <c r="E88" s="32">
        <v>130.469619622095</v>
      </c>
      <c r="F88" s="54">
        <v>5.47</v>
      </c>
      <c r="G88" s="42">
        <v>0.53914460848912604</v>
      </c>
      <c r="H88" s="54">
        <v>1.8547899473619101</v>
      </c>
      <c r="I88" s="32">
        <v>132.25077007245</v>
      </c>
      <c r="J88" s="41">
        <v>58152.921046199001</v>
      </c>
      <c r="K88" s="42">
        <v>0.62897640638175101</v>
      </c>
      <c r="M88" s="54">
        <v>80.093007554291006</v>
      </c>
      <c r="N88" s="32">
        <v>132.25077007245</v>
      </c>
      <c r="V88" s="53">
        <v>41852</v>
      </c>
      <c r="W88" s="41">
        <v>5516</v>
      </c>
      <c r="X88">
        <v>0</v>
      </c>
      <c r="Y88" s="61">
        <v>5.22</v>
      </c>
      <c r="Z88" s="54">
        <v>5.47</v>
      </c>
      <c r="AA88" s="42">
        <v>4.7892720306513398E-2</v>
      </c>
    </row>
    <row r="89" spans="1:27" ht="15" customHeight="1" x14ac:dyDescent="0.2">
      <c r="B89" s="48">
        <v>41883</v>
      </c>
      <c r="C89" s="54">
        <v>59.110072698693401</v>
      </c>
      <c r="D89" s="41">
        <v>5442</v>
      </c>
      <c r="E89" s="32">
        <v>128.87157714751399</v>
      </c>
      <c r="F89" s="54">
        <v>5.56</v>
      </c>
      <c r="G89" s="42">
        <v>0.54970140805172896</v>
      </c>
      <c r="H89" s="54">
        <v>1.8191694351743299</v>
      </c>
      <c r="I89" s="32">
        <v>129.71094599486</v>
      </c>
      <c r="J89" s="41">
        <v>58084.207345086099</v>
      </c>
      <c r="K89" s="42">
        <v>0.64052980220553801</v>
      </c>
      <c r="M89" s="54">
        <v>78.554852812949704</v>
      </c>
      <c r="N89" s="32">
        <v>129.71094599486</v>
      </c>
      <c r="V89" s="53">
        <v>41883</v>
      </c>
      <c r="W89" s="41">
        <v>5442</v>
      </c>
      <c r="X89">
        <v>0</v>
      </c>
      <c r="Y89" s="61">
        <v>5.27</v>
      </c>
      <c r="Z89" s="54">
        <v>5.56</v>
      </c>
      <c r="AA89" s="42">
        <v>5.50284629981024E-2</v>
      </c>
    </row>
    <row r="90" spans="1:27" ht="15" customHeight="1" x14ac:dyDescent="0.2">
      <c r="B90" s="48">
        <v>41913</v>
      </c>
      <c r="C90" s="54">
        <v>58.922367619608998</v>
      </c>
      <c r="D90" s="41">
        <v>5532</v>
      </c>
      <c r="E90" s="32">
        <v>131.42018724531101</v>
      </c>
      <c r="F90" s="54">
        <v>5.54</v>
      </c>
      <c r="G90" s="42">
        <v>0.538196567756836</v>
      </c>
      <c r="H90" s="54">
        <v>1.8580571856263</v>
      </c>
      <c r="I90" s="32">
        <v>132.48373164154299</v>
      </c>
      <c r="J90" s="41">
        <v>57899.759919537602</v>
      </c>
      <c r="K90" s="42">
        <v>0.63795941538617496</v>
      </c>
      <c r="M90" s="54">
        <v>80.234092499981998</v>
      </c>
      <c r="N90" s="32">
        <v>132.48373164154299</v>
      </c>
      <c r="V90" s="53">
        <v>41913</v>
      </c>
      <c r="W90" s="41">
        <v>5532</v>
      </c>
      <c r="X90">
        <v>0</v>
      </c>
      <c r="Y90" s="61">
        <v>5.27</v>
      </c>
      <c r="Z90" s="54">
        <v>5.54</v>
      </c>
      <c r="AA90" s="42">
        <v>5.1233396584440302E-2</v>
      </c>
    </row>
    <row r="91" spans="1:27" ht="15" customHeight="1" x14ac:dyDescent="0.2">
      <c r="B91" s="48">
        <v>41944</v>
      </c>
      <c r="C91" s="54">
        <v>58.65</v>
      </c>
      <c r="D91" s="41">
        <v>5632</v>
      </c>
      <c r="E91" s="32">
        <v>134.417164317073</v>
      </c>
      <c r="F91" s="54">
        <v>5.6</v>
      </c>
      <c r="G91" s="42">
        <v>0.52867573835085402</v>
      </c>
      <c r="H91" s="54">
        <v>1.8915186142632301</v>
      </c>
      <c r="I91" s="32">
        <v>134.86960811841999</v>
      </c>
      <c r="J91" s="41">
        <v>57632.119286238099</v>
      </c>
      <c r="K91" s="42">
        <v>0.64567564196157701</v>
      </c>
      <c r="M91" s="54">
        <v>81.679014314663604</v>
      </c>
      <c r="N91" s="32">
        <v>134.86960811841999</v>
      </c>
      <c r="V91" s="53">
        <v>41944</v>
      </c>
      <c r="W91" s="41">
        <v>5632</v>
      </c>
      <c r="X91">
        <v>0</v>
      </c>
      <c r="Y91" s="61">
        <v>5.26</v>
      </c>
      <c r="Z91" s="54">
        <v>5.6</v>
      </c>
      <c r="AA91" s="42">
        <v>6.4638783269962002E-2</v>
      </c>
    </row>
    <row r="92" spans="1:27" ht="15" customHeight="1" x14ac:dyDescent="0.2">
      <c r="B92" s="48">
        <v>41974</v>
      </c>
      <c r="C92" s="54">
        <v>57.804769517528101</v>
      </c>
      <c r="D92" s="41">
        <v>5716</v>
      </c>
      <c r="E92" s="32">
        <v>138.41674933397999</v>
      </c>
      <c r="F92" s="54">
        <v>5.59</v>
      </c>
      <c r="G92" s="42">
        <v>0.51299799396459</v>
      </c>
      <c r="H92" s="54">
        <v>1.9493253614341099</v>
      </c>
      <c r="I92" s="32">
        <v>138.99136154910201</v>
      </c>
      <c r="J92" s="41">
        <v>56801.557922381602</v>
      </c>
      <c r="K92" s="42">
        <v>0.64438854960682501</v>
      </c>
      <c r="M92" s="54">
        <v>84.175208692054696</v>
      </c>
      <c r="N92" s="32">
        <v>138.99136154910201</v>
      </c>
      <c r="V92" s="53">
        <v>41974</v>
      </c>
      <c r="W92" s="41">
        <v>5716</v>
      </c>
      <c r="X92">
        <v>0</v>
      </c>
      <c r="Y92" s="61">
        <v>5.22</v>
      </c>
      <c r="Z92" s="54">
        <v>5.59</v>
      </c>
      <c r="AA92" s="42">
        <v>7.0881226053639806E-2</v>
      </c>
    </row>
    <row r="93" spans="1:27" ht="15" customHeight="1" x14ac:dyDescent="0.2">
      <c r="A93" s="52" t="s">
        <v>20</v>
      </c>
      <c r="B93" s="48">
        <v>42005</v>
      </c>
      <c r="C93" s="54">
        <v>56.441979353358697</v>
      </c>
      <c r="D93" s="41">
        <v>5554</v>
      </c>
      <c r="E93" s="32">
        <v>137.741161046211</v>
      </c>
      <c r="F93" s="54">
        <v>5.73</v>
      </c>
      <c r="G93" s="42">
        <v>0.52117513237133495</v>
      </c>
      <c r="H93" s="54">
        <v>1.9187408183694801</v>
      </c>
      <c r="I93" s="32">
        <v>136.81061360059999</v>
      </c>
      <c r="J93" s="41">
        <v>55462.419213029003</v>
      </c>
      <c r="K93" s="42">
        <v>0.66244603375961097</v>
      </c>
      <c r="M93" s="54">
        <v>82.854515725067202</v>
      </c>
      <c r="N93" s="32">
        <v>136.81061360059999</v>
      </c>
      <c r="U93" s="52" t="s">
        <v>20</v>
      </c>
      <c r="V93" s="53">
        <v>42005</v>
      </c>
      <c r="W93" s="41">
        <v>5554</v>
      </c>
      <c r="X93">
        <v>0</v>
      </c>
      <c r="Y93" s="61">
        <v>5.34</v>
      </c>
      <c r="Z93" s="54">
        <v>5.73</v>
      </c>
      <c r="AA93" s="42">
        <v>7.3033707865168607E-2</v>
      </c>
    </row>
    <row r="94" spans="1:27" ht="15" customHeight="1" x14ac:dyDescent="0.2">
      <c r="B94" s="48">
        <v>42036</v>
      </c>
      <c r="C94" s="54">
        <v>55.41</v>
      </c>
      <c r="D94" s="41">
        <v>5502</v>
      </c>
      <c r="E94" s="32">
        <v>138.992874120176</v>
      </c>
      <c r="F94" s="54">
        <v>5.47</v>
      </c>
      <c r="G94" s="42">
        <v>0.50608344086805901</v>
      </c>
      <c r="H94" s="54">
        <v>1.9759587436505599</v>
      </c>
      <c r="I94" s="32">
        <v>140.89038268234</v>
      </c>
      <c r="J94" s="41">
        <v>54448.350036665899</v>
      </c>
      <c r="K94" s="42">
        <v>0.62897640638175101</v>
      </c>
      <c r="M94" s="54">
        <v>85.3252837644864</v>
      </c>
      <c r="N94" s="32">
        <v>140.89038268234</v>
      </c>
      <c r="V94" s="53">
        <v>42036</v>
      </c>
      <c r="W94" s="41">
        <v>5502</v>
      </c>
      <c r="X94">
        <v>0</v>
      </c>
      <c r="Y94" s="61">
        <v>5.13</v>
      </c>
      <c r="Z94" s="54">
        <v>5.47</v>
      </c>
      <c r="AA94" s="42">
        <v>6.6276803118908295E-2</v>
      </c>
    </row>
    <row r="95" spans="1:27" ht="15" customHeight="1" x14ac:dyDescent="0.2">
      <c r="B95" s="48">
        <v>42064</v>
      </c>
      <c r="C95" s="54">
        <v>54.839429429429401</v>
      </c>
      <c r="D95" s="41">
        <v>5613</v>
      </c>
      <c r="E95" s="32">
        <v>143.272293851744</v>
      </c>
      <c r="F95" s="54">
        <v>5.47</v>
      </c>
      <c r="G95" s="42">
        <v>0.49096716538697099</v>
      </c>
      <c r="H95" s="54">
        <v>2.0367960843406299</v>
      </c>
      <c r="I95" s="32">
        <v>145.22822436994801</v>
      </c>
      <c r="J95" s="41">
        <v>53887.681815279</v>
      </c>
      <c r="K95" s="42">
        <v>0.62897640638175101</v>
      </c>
      <c r="M95" s="54">
        <v>87.952344362050695</v>
      </c>
      <c r="N95" s="32">
        <v>145.22822436994801</v>
      </c>
      <c r="V95" s="53">
        <v>42064</v>
      </c>
      <c r="W95" s="41">
        <v>5613</v>
      </c>
      <c r="X95">
        <v>0</v>
      </c>
      <c r="Y95" s="61">
        <v>5.09</v>
      </c>
      <c r="Z95" s="54">
        <v>5.47</v>
      </c>
      <c r="AA95" s="42">
        <v>7.4656188605108004E-2</v>
      </c>
    </row>
    <row r="96" spans="1:27" ht="15" customHeight="1" x14ac:dyDescent="0.2">
      <c r="B96" s="48">
        <v>42095</v>
      </c>
      <c r="C96" s="54">
        <v>54.3913813813814</v>
      </c>
      <c r="D96" s="41">
        <v>5595</v>
      </c>
      <c r="E96" s="32">
        <v>143.98926062671799</v>
      </c>
      <c r="F96" s="54">
        <v>5.44</v>
      </c>
      <c r="G96" s="42">
        <v>0.487369845335894</v>
      </c>
      <c r="H96" s="54">
        <v>2.0518298568734799</v>
      </c>
      <c r="I96" s="32">
        <v>146.30016677366399</v>
      </c>
      <c r="J96" s="41">
        <v>53447.409717221497</v>
      </c>
      <c r="K96" s="42">
        <v>0.62513292040342305</v>
      </c>
      <c r="M96" s="54">
        <v>88.601528415887202</v>
      </c>
      <c r="N96" s="32">
        <v>146.30016677366399</v>
      </c>
      <c r="V96" s="53">
        <v>42095</v>
      </c>
      <c r="W96" s="41">
        <v>5595</v>
      </c>
      <c r="X96">
        <v>0</v>
      </c>
      <c r="Y96" s="61">
        <v>5.08</v>
      </c>
      <c r="Z96" s="54">
        <v>5.44</v>
      </c>
      <c r="AA96" s="42">
        <v>7.0866141732283602E-2</v>
      </c>
    </row>
    <row r="97" spans="1:27" ht="15" customHeight="1" x14ac:dyDescent="0.2">
      <c r="B97" s="48">
        <v>42125</v>
      </c>
      <c r="C97" s="54">
        <v>54.21</v>
      </c>
      <c r="D97" s="41">
        <v>5586</v>
      </c>
      <c r="E97" s="32">
        <v>144.23864158677</v>
      </c>
      <c r="F97" s="54">
        <v>5.44</v>
      </c>
      <c r="G97" s="42">
        <v>0.48652720872622202</v>
      </c>
      <c r="H97" s="54">
        <v>2.0553835059258101</v>
      </c>
      <c r="I97" s="32">
        <v>146.55355008771801</v>
      </c>
      <c r="J97" s="41">
        <v>53269.176240528002</v>
      </c>
      <c r="K97" s="42">
        <v>0.62513292040342305</v>
      </c>
      <c r="M97" s="54">
        <v>88.754981070080206</v>
      </c>
      <c r="N97" s="32">
        <v>146.55355008771801</v>
      </c>
      <c r="V97" s="53">
        <v>42125</v>
      </c>
      <c r="W97" s="41">
        <v>5586</v>
      </c>
      <c r="X97">
        <v>0</v>
      </c>
      <c r="Y97" s="61">
        <v>5.07</v>
      </c>
      <c r="Z97" s="54">
        <v>5.44</v>
      </c>
      <c r="AA97" s="42">
        <v>7.2978303747534501E-2</v>
      </c>
    </row>
    <row r="98" spans="1:27" ht="15" customHeight="1" x14ac:dyDescent="0.2">
      <c r="B98" s="48">
        <v>42156</v>
      </c>
      <c r="C98" s="54">
        <v>54.502962962962997</v>
      </c>
      <c r="D98" s="41">
        <v>5643</v>
      </c>
      <c r="E98" s="32">
        <v>144.92724521692401</v>
      </c>
      <c r="F98" s="54">
        <v>5.46</v>
      </c>
      <c r="G98" s="42">
        <v>0.48497886456522799</v>
      </c>
      <c r="H98" s="54">
        <v>2.0619455260106601</v>
      </c>
      <c r="I98" s="32">
        <v>147.02143714451799</v>
      </c>
      <c r="J98" s="41">
        <v>53557.0547814987</v>
      </c>
      <c r="K98" s="42">
        <v>0.62769481848474995</v>
      </c>
      <c r="M98" s="54">
        <v>89.038340339400506</v>
      </c>
      <c r="N98" s="32">
        <v>147.02143714451799</v>
      </c>
      <c r="V98" s="53">
        <v>42156</v>
      </c>
      <c r="W98" s="41">
        <v>5643</v>
      </c>
      <c r="X98">
        <v>0</v>
      </c>
      <c r="Y98" s="61">
        <v>5.07</v>
      </c>
      <c r="Z98" s="54">
        <v>5.46</v>
      </c>
      <c r="AA98" s="42">
        <v>7.69230769230769E-2</v>
      </c>
    </row>
    <row r="99" spans="1:27" ht="15" customHeight="1" x14ac:dyDescent="0.2">
      <c r="B99" s="48">
        <v>42186</v>
      </c>
      <c r="C99" s="54">
        <v>55.047037037037001</v>
      </c>
      <c r="D99" s="41">
        <v>5552</v>
      </c>
      <c r="E99" s="32">
        <v>141.18079054128199</v>
      </c>
      <c r="F99" s="54">
        <v>5.6</v>
      </c>
      <c r="G99" s="42">
        <v>0.50334817732570702</v>
      </c>
      <c r="H99" s="54">
        <v>1.98669637647842</v>
      </c>
      <c r="I99" s="32">
        <v>141.656000488421</v>
      </c>
      <c r="J99" s="41">
        <v>54091.686357587103</v>
      </c>
      <c r="K99" s="42">
        <v>0.64567564196157801</v>
      </c>
      <c r="M99" s="54">
        <v>85.788953145712199</v>
      </c>
      <c r="N99" s="32">
        <v>141.656000488421</v>
      </c>
      <c r="V99" s="53">
        <v>42186</v>
      </c>
      <c r="W99" s="41">
        <v>5552</v>
      </c>
      <c r="X99">
        <v>0</v>
      </c>
      <c r="Y99" s="61">
        <v>5.24</v>
      </c>
      <c r="Z99" s="54">
        <v>5.6</v>
      </c>
      <c r="AA99" s="42">
        <v>6.8702290076335701E-2</v>
      </c>
    </row>
    <row r="100" spans="1:27" ht="15" customHeight="1" x14ac:dyDescent="0.2">
      <c r="B100" s="48">
        <v>42217</v>
      </c>
      <c r="C100" s="54">
        <v>55.34</v>
      </c>
      <c r="D100" s="41">
        <v>5575</v>
      </c>
      <c r="E100" s="32">
        <v>141.015163882054</v>
      </c>
      <c r="F100" s="54">
        <v>5.37</v>
      </c>
      <c r="G100" s="42">
        <v>0.49490712629281602</v>
      </c>
      <c r="H100" s="54">
        <v>2.0205811290103401</v>
      </c>
      <c r="I100" s="32">
        <v>144.07206092827499</v>
      </c>
      <c r="J100" s="41">
        <v>54379.564898557801</v>
      </c>
      <c r="K100" s="42">
        <v>0.61617972859050196</v>
      </c>
      <c r="M100" s="54">
        <v>87.252154811417896</v>
      </c>
      <c r="N100" s="32">
        <v>144.07206092827499</v>
      </c>
      <c r="V100" s="53">
        <v>42217</v>
      </c>
      <c r="W100" s="41">
        <v>5575</v>
      </c>
      <c r="X100">
        <v>0</v>
      </c>
      <c r="Y100" s="61">
        <v>5.04</v>
      </c>
      <c r="Z100" s="54">
        <v>5.37</v>
      </c>
      <c r="AA100" s="42">
        <v>6.5476190476190493E-2</v>
      </c>
    </row>
    <row r="101" spans="1:27" ht="15" customHeight="1" x14ac:dyDescent="0.2">
      <c r="B101" s="48">
        <v>42248</v>
      </c>
      <c r="C101" s="54">
        <v>55.151588198367897</v>
      </c>
      <c r="D101" s="41">
        <v>5545</v>
      </c>
      <c r="E101" s="32">
        <v>140.73548908162701</v>
      </c>
      <c r="F101" s="54">
        <v>5.37</v>
      </c>
      <c r="G101" s="42">
        <v>0.49589062414882301</v>
      </c>
      <c r="H101" s="54">
        <v>2.0165737186833499</v>
      </c>
      <c r="I101" s="32">
        <v>143.78632339638199</v>
      </c>
      <c r="J101" s="41">
        <v>54194.423015751403</v>
      </c>
      <c r="K101" s="42">
        <v>0.61617972859050196</v>
      </c>
      <c r="M101" s="54">
        <v>87.079107968000997</v>
      </c>
      <c r="N101" s="32">
        <v>143.78632339638199</v>
      </c>
      <c r="V101" s="53">
        <v>42248</v>
      </c>
      <c r="W101" s="41">
        <v>5545</v>
      </c>
      <c r="X101">
        <v>0</v>
      </c>
      <c r="Y101" s="61">
        <v>5.04</v>
      </c>
      <c r="Z101" s="54">
        <v>5.37</v>
      </c>
      <c r="AA101" s="42">
        <v>6.5476190476190493E-2</v>
      </c>
    </row>
    <row r="102" spans="1:27" ht="15" customHeight="1" x14ac:dyDescent="0.2">
      <c r="B102" s="48">
        <v>42278</v>
      </c>
      <c r="C102" s="54">
        <v>54.772065285624599</v>
      </c>
      <c r="D102" s="41">
        <v>5630</v>
      </c>
      <c r="E102" s="32">
        <v>143.88296450144799</v>
      </c>
      <c r="F102" s="54">
        <v>5.23</v>
      </c>
      <c r="G102" s="42">
        <v>0.47968783878833998</v>
      </c>
      <c r="H102" s="54">
        <v>2.0846890813949601</v>
      </c>
      <c r="I102" s="32">
        <v>148.64310471827099</v>
      </c>
      <c r="J102" s="41">
        <v>53821.486787634101</v>
      </c>
      <c r="K102" s="42">
        <v>0.59833649859080595</v>
      </c>
      <c r="M102" s="54">
        <v>90.020446025166905</v>
      </c>
      <c r="N102" s="32">
        <v>148.64310471827099</v>
      </c>
      <c r="V102" s="53">
        <v>42278</v>
      </c>
      <c r="W102" s="41">
        <v>5630</v>
      </c>
      <c r="X102">
        <v>0</v>
      </c>
      <c r="Y102" s="61">
        <v>4.91</v>
      </c>
      <c r="Z102" s="54">
        <v>5.23</v>
      </c>
      <c r="AA102" s="42">
        <v>6.5173116089613195E-2</v>
      </c>
    </row>
    <row r="103" spans="1:27" ht="15" customHeight="1" x14ac:dyDescent="0.2">
      <c r="B103" s="48">
        <v>42309</v>
      </c>
      <c r="C103" s="54">
        <v>54.48</v>
      </c>
      <c r="D103" s="41">
        <v>5689</v>
      </c>
      <c r="E103" s="32">
        <v>146.17023137224299</v>
      </c>
      <c r="F103" s="54">
        <v>5.41</v>
      </c>
      <c r="G103" s="42">
        <v>0.47896360603440302</v>
      </c>
      <c r="H103" s="54">
        <v>2.0878413044355102</v>
      </c>
      <c r="I103" s="32">
        <v>148.86786543855899</v>
      </c>
      <c r="J103" s="41">
        <v>53534.490344659003</v>
      </c>
      <c r="K103" s="42">
        <v>0.62129327263468603</v>
      </c>
      <c r="M103" s="54">
        <v>90.156564416447907</v>
      </c>
      <c r="N103" s="32">
        <v>148.867865438558</v>
      </c>
      <c r="V103" s="53">
        <v>42309</v>
      </c>
      <c r="W103" s="41">
        <v>5689</v>
      </c>
      <c r="X103">
        <v>0</v>
      </c>
      <c r="Y103" s="61">
        <v>5.12</v>
      </c>
      <c r="Z103" s="54">
        <v>5.41</v>
      </c>
      <c r="AA103" s="42">
        <v>5.6640625E-2</v>
      </c>
    </row>
    <row r="104" spans="1:27" ht="15" customHeight="1" x14ac:dyDescent="0.2">
      <c r="B104" s="48">
        <v>42339</v>
      </c>
      <c r="C104" s="54">
        <v>54.366673338714001</v>
      </c>
      <c r="D104" s="41">
        <v>5648</v>
      </c>
      <c r="E104" s="32">
        <v>145.41929270182101</v>
      </c>
      <c r="F104" s="54">
        <v>5.77</v>
      </c>
      <c r="G104" s="42">
        <v>0.495193605459397</v>
      </c>
      <c r="H104" s="54">
        <v>2.0194121833869101</v>
      </c>
      <c r="I104" s="32">
        <v>143.98871242884499</v>
      </c>
      <c r="J104" s="41">
        <v>53423.130486832197</v>
      </c>
      <c r="K104" s="42">
        <v>0.66762035405792797</v>
      </c>
      <c r="M104" s="54">
        <v>87.201677736760303</v>
      </c>
      <c r="N104" s="32">
        <v>143.98871242884499</v>
      </c>
      <c r="V104" s="53">
        <v>42339</v>
      </c>
      <c r="W104" s="41">
        <v>5648</v>
      </c>
      <c r="X104">
        <v>0</v>
      </c>
      <c r="Y104" s="61">
        <v>5.64</v>
      </c>
      <c r="Z104" s="54">
        <v>5.77</v>
      </c>
      <c r="AA104" s="42">
        <v>2.3049645390070799E-2</v>
      </c>
    </row>
    <row r="105" spans="1:27" ht="15" customHeight="1" x14ac:dyDescent="0.2">
      <c r="A105" t="s">
        <v>21</v>
      </c>
      <c r="B105" s="48">
        <v>42370</v>
      </c>
      <c r="C105" s="54">
        <v>54.2858890503094</v>
      </c>
      <c r="D105" s="41">
        <v>5646</v>
      </c>
      <c r="E105" s="32">
        <v>145.58412434046599</v>
      </c>
      <c r="F105" s="54">
        <v>5.84</v>
      </c>
      <c r="G105" s="42">
        <v>0.49732350279305798</v>
      </c>
      <c r="H105" s="54">
        <v>2.0107636063524499</v>
      </c>
      <c r="I105" s="32">
        <v>143.37204908404701</v>
      </c>
      <c r="J105" s="41">
        <v>53343.748223476803</v>
      </c>
      <c r="K105" s="42">
        <v>0.67669138859216504</v>
      </c>
      <c r="M105" s="54">
        <v>86.828217363664805</v>
      </c>
      <c r="N105" s="32">
        <v>143.37204908404601</v>
      </c>
      <c r="U105" s="52" t="s">
        <v>21</v>
      </c>
      <c r="V105" s="53">
        <v>42370</v>
      </c>
      <c r="W105" s="41">
        <v>5646</v>
      </c>
      <c r="X105">
        <v>0</v>
      </c>
      <c r="Y105" s="61">
        <v>5.67</v>
      </c>
      <c r="Z105" s="54">
        <v>5.84</v>
      </c>
      <c r="AA105" s="42">
        <v>2.9982363315696599E-2</v>
      </c>
    </row>
    <row r="106" spans="1:27" ht="15" customHeight="1" x14ac:dyDescent="0.2">
      <c r="B106" s="48">
        <v>42401</v>
      </c>
      <c r="C106" s="54">
        <v>54.16</v>
      </c>
      <c r="D106" s="41">
        <v>5652</v>
      </c>
      <c r="E106" s="32">
        <v>146.077590611787</v>
      </c>
      <c r="F106" s="54">
        <v>5.82</v>
      </c>
      <c r="G106" s="42">
        <v>0.49487674266225201</v>
      </c>
      <c r="H106" s="54">
        <v>2.0207051853364</v>
      </c>
      <c r="I106" s="32">
        <v>144.08090642837001</v>
      </c>
      <c r="J106" s="41">
        <v>53220.0439990222</v>
      </c>
      <c r="K106" s="42">
        <v>0.67409759501966104</v>
      </c>
      <c r="M106" s="54">
        <v>87.257511776110803</v>
      </c>
      <c r="N106" s="32">
        <v>144.08090642836899</v>
      </c>
      <c r="V106" s="53">
        <v>42401</v>
      </c>
      <c r="W106" s="41">
        <v>5652</v>
      </c>
      <c r="X106">
        <v>0</v>
      </c>
      <c r="Y106" s="61">
        <v>5.59</v>
      </c>
      <c r="Z106" s="54">
        <v>5.82</v>
      </c>
      <c r="AA106" s="42">
        <v>4.1144901610018103E-2</v>
      </c>
    </row>
    <row r="107" spans="1:27" ht="15" customHeight="1" x14ac:dyDescent="0.2">
      <c r="B107" s="48">
        <v>42430</v>
      </c>
      <c r="C107" s="54">
        <v>53.711782010581999</v>
      </c>
      <c r="D107" s="41">
        <v>5722</v>
      </c>
      <c r="E107" s="32">
        <v>149.12085726628001</v>
      </c>
      <c r="F107" s="54">
        <v>5.84</v>
      </c>
      <c r="G107" s="42">
        <v>0.48552836937339799</v>
      </c>
      <c r="H107" s="54">
        <v>2.0596118848638199</v>
      </c>
      <c r="I107" s="32">
        <v>146.85504318751899</v>
      </c>
      <c r="J107" s="41">
        <v>52779.6049089562</v>
      </c>
      <c r="K107" s="42">
        <v>0.67669138859216504</v>
      </c>
      <c r="M107" s="54">
        <v>88.937569716684607</v>
      </c>
      <c r="N107" s="32">
        <v>146.85504318751899</v>
      </c>
      <c r="V107" s="53">
        <v>42430</v>
      </c>
      <c r="W107" s="41">
        <v>5722</v>
      </c>
      <c r="X107">
        <v>0</v>
      </c>
      <c r="Y107" s="61">
        <v>5.57</v>
      </c>
      <c r="Z107" s="54">
        <v>5.84</v>
      </c>
      <c r="AA107" s="42">
        <v>4.8473967684021603E-2</v>
      </c>
    </row>
    <row r="108" spans="1:27" ht="15" customHeight="1" x14ac:dyDescent="0.2">
      <c r="B108" s="48">
        <v>42461</v>
      </c>
      <c r="C108" s="54">
        <v>53.062002116402098</v>
      </c>
      <c r="D108" s="41">
        <v>5633</v>
      </c>
      <c r="E108" s="32">
        <v>148.599113371485</v>
      </c>
      <c r="F108" s="54">
        <v>5.55</v>
      </c>
      <c r="G108" s="42">
        <v>0.47635130405043602</v>
      </c>
      <c r="H108" s="54">
        <v>2.09929098859803</v>
      </c>
      <c r="I108" s="32">
        <v>149.68425413515101</v>
      </c>
      <c r="J108" s="41">
        <v>52141.102055227697</v>
      </c>
      <c r="K108" s="42">
        <v>0.63924439742477202</v>
      </c>
      <c r="M108" s="54">
        <v>90.650981394191206</v>
      </c>
      <c r="N108" s="32">
        <v>149.68425413515101</v>
      </c>
      <c r="V108" s="53">
        <v>42461</v>
      </c>
      <c r="W108" s="41">
        <v>5633</v>
      </c>
      <c r="X108">
        <v>0</v>
      </c>
      <c r="Y108" s="61">
        <v>5.26</v>
      </c>
      <c r="Z108" s="54">
        <v>5.55</v>
      </c>
      <c r="AA108" s="42">
        <v>5.51330798479088E-2</v>
      </c>
    </row>
    <row r="109" spans="1:27" ht="15" customHeight="1" x14ac:dyDescent="0.2">
      <c r="B109" s="48">
        <v>42491</v>
      </c>
      <c r="C109" s="54">
        <v>52.73</v>
      </c>
      <c r="D109" s="41">
        <v>5706</v>
      </c>
      <c r="E109" s="32">
        <v>151.47260539440799</v>
      </c>
      <c r="F109" s="54">
        <v>5.21</v>
      </c>
      <c r="G109" s="42">
        <v>0.45492803865415199</v>
      </c>
      <c r="H109" s="54">
        <v>2.1981498501573502</v>
      </c>
      <c r="I109" s="32">
        <v>156.73311731682901</v>
      </c>
      <c r="J109" s="41">
        <v>51814.861891957997</v>
      </c>
      <c r="K109" s="42">
        <v>0.59579438087220304</v>
      </c>
      <c r="M109" s="54">
        <v>94.919876401381003</v>
      </c>
      <c r="N109" s="32">
        <v>156.73311731682901</v>
      </c>
      <c r="V109" s="53">
        <v>42491</v>
      </c>
      <c r="W109" s="41">
        <v>5706</v>
      </c>
      <c r="X109">
        <v>0</v>
      </c>
      <c r="Y109" s="61">
        <v>4.82</v>
      </c>
      <c r="Z109" s="54">
        <v>5.21</v>
      </c>
      <c r="AA109" s="42">
        <v>8.0912863070539395E-2</v>
      </c>
    </row>
    <row r="110" spans="1:27" ht="15" customHeight="1" x14ac:dyDescent="0.2">
      <c r="B110" s="48">
        <v>42522</v>
      </c>
      <c r="C110" s="54">
        <v>52.787037037037003</v>
      </c>
      <c r="D110" s="41">
        <v>5686</v>
      </c>
      <c r="E110" s="32">
        <v>150.77858710889001</v>
      </c>
      <c r="F110" s="54">
        <v>5.14</v>
      </c>
      <c r="G110" s="42">
        <v>0.45447780407239502</v>
      </c>
      <c r="H110" s="54">
        <v>2.2003274770283601</v>
      </c>
      <c r="I110" s="32">
        <v>156.88838709874199</v>
      </c>
      <c r="J110" s="41">
        <v>51870.909041527499</v>
      </c>
      <c r="K110" s="42">
        <v>0.586910664060321</v>
      </c>
      <c r="M110" s="54">
        <v>95.013910060382699</v>
      </c>
      <c r="N110" s="32">
        <v>156.88838709874199</v>
      </c>
      <c r="V110" s="53">
        <v>42522</v>
      </c>
      <c r="W110" s="41">
        <v>5686</v>
      </c>
      <c r="X110">
        <v>0</v>
      </c>
      <c r="Y110" s="61">
        <v>4.82</v>
      </c>
      <c r="Z110" s="54">
        <v>5.14</v>
      </c>
      <c r="AA110" s="42">
        <v>6.6390041493775698E-2</v>
      </c>
    </row>
    <row r="111" spans="1:27" ht="15" customHeight="1" x14ac:dyDescent="0.2">
      <c r="B111" s="48">
        <v>42552</v>
      </c>
      <c r="C111" s="54">
        <v>52.892962962962997</v>
      </c>
      <c r="D111" s="41">
        <v>5594</v>
      </c>
      <c r="E111" s="32">
        <v>148.04190519705</v>
      </c>
      <c r="F111" s="54">
        <v>5.08</v>
      </c>
      <c r="G111" s="42">
        <v>0.46066310743960698</v>
      </c>
      <c r="H111" s="54">
        <v>2.1707837763654698</v>
      </c>
      <c r="I111" s="32">
        <v>154.78185359665301</v>
      </c>
      <c r="J111" s="41">
        <v>51974.996605013701</v>
      </c>
      <c r="K111" s="42">
        <v>0.57931307084973904</v>
      </c>
      <c r="M111" s="54">
        <v>93.738162451474196</v>
      </c>
      <c r="N111" s="32">
        <v>154.78185359665201</v>
      </c>
      <c r="V111" s="53">
        <v>42552</v>
      </c>
      <c r="W111" s="41">
        <v>5594</v>
      </c>
      <c r="X111">
        <v>0</v>
      </c>
      <c r="Y111" s="61">
        <v>4.5999999999999996</v>
      </c>
      <c r="Z111" s="54">
        <v>5.08</v>
      </c>
      <c r="AA111" s="42">
        <v>0.104347826086957</v>
      </c>
    </row>
    <row r="112" spans="1:27" ht="15" customHeight="1" x14ac:dyDescent="0.2">
      <c r="B112" s="48">
        <v>42583</v>
      </c>
      <c r="C112" s="54">
        <v>52.95</v>
      </c>
      <c r="D112" s="41">
        <v>5673</v>
      </c>
      <c r="E112" s="32">
        <v>149.97087268912799</v>
      </c>
      <c r="F112" s="54">
        <v>4.79</v>
      </c>
      <c r="G112" s="42">
        <v>0.44422895982474903</v>
      </c>
      <c r="H112" s="54">
        <v>2.2510914200517398</v>
      </c>
      <c r="I112" s="32">
        <v>160.507972468129</v>
      </c>
      <c r="J112" s="41">
        <v>52031.043754583203</v>
      </c>
      <c r="K112" s="42">
        <v>0.542815229892602</v>
      </c>
      <c r="M112" s="54">
        <v>97.205984088948796</v>
      </c>
      <c r="N112" s="32">
        <v>160.507972468129</v>
      </c>
      <c r="V112" s="53">
        <v>42583</v>
      </c>
      <c r="W112" s="41">
        <v>5673</v>
      </c>
      <c r="X112">
        <v>0</v>
      </c>
      <c r="Y112" s="61">
        <v>4.43</v>
      </c>
      <c r="Z112" s="54">
        <v>4.79</v>
      </c>
      <c r="AA112" s="42">
        <v>8.1264108352144607E-2</v>
      </c>
    </row>
    <row r="113" spans="1:27" ht="15" customHeight="1" x14ac:dyDescent="0.2">
      <c r="B113" s="48">
        <v>42614</v>
      </c>
      <c r="C113" s="54">
        <v>52.724536625514403</v>
      </c>
      <c r="D113" s="41">
        <v>5624</v>
      </c>
      <c r="E113" s="32">
        <v>149.31128736087399</v>
      </c>
      <c r="F113" s="54">
        <v>4.67</v>
      </c>
      <c r="G113" s="42">
        <v>0.44185535152781502</v>
      </c>
      <c r="H113" s="54">
        <v>2.26318408624513</v>
      </c>
      <c r="I113" s="32">
        <v>161.37020725572799</v>
      </c>
      <c r="J113" s="41">
        <v>51809.493335264699</v>
      </c>
      <c r="K113" s="42">
        <v>0.52782246173205005</v>
      </c>
      <c r="M113" s="54">
        <v>97.728166132342295</v>
      </c>
      <c r="N113" s="32">
        <v>161.37020725572799</v>
      </c>
      <c r="V113" s="53">
        <v>42614</v>
      </c>
      <c r="W113" s="41">
        <v>5624</v>
      </c>
      <c r="X113">
        <v>0</v>
      </c>
      <c r="Y113" s="61">
        <v>4.3499999999999996</v>
      </c>
      <c r="Z113" s="54">
        <v>4.67</v>
      </c>
      <c r="AA113" s="42">
        <v>7.3563218390804597E-2</v>
      </c>
    </row>
    <row r="114" spans="1:27" ht="15" customHeight="1" x14ac:dyDescent="0.2">
      <c r="B114" s="48">
        <v>42644</v>
      </c>
      <c r="C114" s="54">
        <v>52.234628806584404</v>
      </c>
      <c r="D114" s="41">
        <v>5642</v>
      </c>
      <c r="E114" s="32">
        <v>151.19403885511699</v>
      </c>
      <c r="F114" s="54">
        <v>4.55</v>
      </c>
      <c r="G114" s="42">
        <v>0.43208971486783798</v>
      </c>
      <c r="H114" s="54">
        <v>2.3143341893844198</v>
      </c>
      <c r="I114" s="32">
        <v>165.01732672555099</v>
      </c>
      <c r="J114" s="41">
        <v>51328.0879497602</v>
      </c>
      <c r="K114" s="42">
        <v>0.51289479496044799</v>
      </c>
      <c r="M114" s="54">
        <v>99.9369152162825</v>
      </c>
      <c r="N114" s="32">
        <v>165.01732672555099</v>
      </c>
      <c r="V114" s="53">
        <v>42644</v>
      </c>
      <c r="W114" s="41">
        <v>5642</v>
      </c>
      <c r="X114">
        <v>0</v>
      </c>
      <c r="Y114" s="61">
        <v>4.2</v>
      </c>
      <c r="Z114" s="54">
        <v>4.55</v>
      </c>
      <c r="AA114" s="42">
        <v>8.3333333333333301E-2</v>
      </c>
    </row>
    <row r="115" spans="1:27" ht="15" customHeight="1" x14ac:dyDescent="0.2">
      <c r="B115" s="48">
        <v>42675</v>
      </c>
      <c r="C115" s="54">
        <v>51.76</v>
      </c>
      <c r="D115" s="41">
        <v>5805</v>
      </c>
      <c r="E115" s="32">
        <v>156.98857811283801</v>
      </c>
      <c r="F115" s="54">
        <v>4.46</v>
      </c>
      <c r="G115" s="42">
        <v>0.41307334410103802</v>
      </c>
      <c r="H115" s="54">
        <v>2.4208775857378999</v>
      </c>
      <c r="I115" s="32">
        <v>172.61411483297201</v>
      </c>
      <c r="J115" s="41">
        <v>50861.696406746501</v>
      </c>
      <c r="K115" s="42">
        <v>0.50174210656083595</v>
      </c>
      <c r="M115" s="54">
        <v>104.537641601034</v>
      </c>
      <c r="N115" s="32">
        <v>172.61411483297201</v>
      </c>
      <c r="V115" s="53">
        <v>42675</v>
      </c>
      <c r="W115" s="41">
        <v>5805</v>
      </c>
      <c r="X115">
        <v>0</v>
      </c>
      <c r="Y115" s="61">
        <v>4.1399999999999997</v>
      </c>
      <c r="Z115" s="54">
        <v>4.46</v>
      </c>
      <c r="AA115" s="42">
        <v>7.7294685990338299E-2</v>
      </c>
    </row>
    <row r="116" spans="1:27" ht="15" customHeight="1" x14ac:dyDescent="0.2">
      <c r="B116" s="48">
        <v>42705</v>
      </c>
      <c r="C116" s="54">
        <v>51.3190748971193</v>
      </c>
      <c r="D116" s="41">
        <v>5838</v>
      </c>
      <c r="E116" s="32">
        <v>159.237507555636</v>
      </c>
      <c r="F116" s="54">
        <v>4.37</v>
      </c>
      <c r="G116" s="42">
        <v>0.40422517859250001</v>
      </c>
      <c r="H116" s="54">
        <v>2.4738686577663702</v>
      </c>
      <c r="I116" s="32">
        <v>176.392499599774</v>
      </c>
      <c r="J116" s="41">
        <v>50428.423633933002</v>
      </c>
      <c r="K116" s="42">
        <v>0.49062659073574499</v>
      </c>
      <c r="M116" s="54">
        <v>106.825886875558</v>
      </c>
      <c r="N116" s="32">
        <v>176.392499599774</v>
      </c>
      <c r="V116" s="53">
        <v>42705</v>
      </c>
      <c r="W116" s="41">
        <v>5838</v>
      </c>
      <c r="X116">
        <v>0</v>
      </c>
      <c r="Y116" s="61">
        <v>4</v>
      </c>
      <c r="Z116" s="54">
        <v>4.37</v>
      </c>
      <c r="AA116" s="42">
        <v>9.2499999999999999E-2</v>
      </c>
    </row>
    <row r="117" spans="1:27" ht="15" customHeight="1" x14ac:dyDescent="0.2">
      <c r="A117" t="s">
        <v>22</v>
      </c>
      <c r="B117" s="48">
        <v>42736</v>
      </c>
      <c r="C117" s="54">
        <v>50.891759670781902</v>
      </c>
      <c r="D117" s="41">
        <v>5895</v>
      </c>
      <c r="E117" s="32">
        <v>162.14234186481201</v>
      </c>
      <c r="F117" s="54">
        <v>4.82</v>
      </c>
      <c r="G117" s="42">
        <v>0.41188312533562299</v>
      </c>
      <c r="H117" s="54">
        <v>2.4278731962741902</v>
      </c>
      <c r="I117" s="32">
        <v>173.11291788173099</v>
      </c>
      <c r="J117" s="41">
        <v>50008.524535943099</v>
      </c>
      <c r="K117" s="42">
        <v>0.54657352769474199</v>
      </c>
      <c r="M117" s="54">
        <v>104.839724048875</v>
      </c>
      <c r="N117" s="32">
        <v>173.11291788173099</v>
      </c>
      <c r="U117" s="52" t="s">
        <v>22</v>
      </c>
      <c r="V117" s="53">
        <v>42736</v>
      </c>
      <c r="W117" s="41">
        <v>5895</v>
      </c>
      <c r="X117">
        <v>0</v>
      </c>
      <c r="Y117" s="61">
        <v>4.38</v>
      </c>
      <c r="Z117" s="54">
        <v>4.82</v>
      </c>
      <c r="AA117" s="42">
        <v>0.100456621004566</v>
      </c>
    </row>
    <row r="118" spans="1:27" ht="15" customHeight="1" x14ac:dyDescent="0.2">
      <c r="B118" s="48">
        <v>42767</v>
      </c>
      <c r="C118" s="54">
        <v>50.7</v>
      </c>
      <c r="D118" s="41">
        <v>5894</v>
      </c>
      <c r="E118" s="32">
        <v>162.72799435157501</v>
      </c>
      <c r="F118" s="54">
        <v>4.21</v>
      </c>
      <c r="G118" s="42">
        <v>0.39033538665067802</v>
      </c>
      <c r="H118" s="54">
        <v>2.5618994182941699</v>
      </c>
      <c r="I118" s="32">
        <v>182.669294385309</v>
      </c>
      <c r="J118" s="41">
        <v>49820.092886824699</v>
      </c>
      <c r="K118" s="42">
        <v>0.47095818776513598</v>
      </c>
      <c r="M118" s="54">
        <v>110.627205929498</v>
      </c>
      <c r="N118" s="32">
        <v>182.669294385309</v>
      </c>
      <c r="V118" s="53">
        <v>42767</v>
      </c>
      <c r="W118" s="41">
        <v>5894</v>
      </c>
      <c r="X118">
        <v>0</v>
      </c>
      <c r="Y118" s="61">
        <v>3.91</v>
      </c>
      <c r="Z118" s="54">
        <v>4.21</v>
      </c>
      <c r="AA118" s="42">
        <v>7.6726342710997403E-2</v>
      </c>
    </row>
    <row r="119" spans="1:27" ht="15" customHeight="1" x14ac:dyDescent="0.2">
      <c r="B119" s="48">
        <v>42795</v>
      </c>
      <c r="C119" s="54">
        <v>51.203053908000498</v>
      </c>
      <c r="D119" s="41">
        <v>6022</v>
      </c>
      <c r="E119" s="32">
        <v>164.62848678780199</v>
      </c>
      <c r="F119" s="54">
        <v>4.01</v>
      </c>
      <c r="G119" s="42">
        <v>0.37942470934317402</v>
      </c>
      <c r="H119" s="54">
        <v>2.6355689953116399</v>
      </c>
      <c r="I119" s="32">
        <v>187.92210390443</v>
      </c>
      <c r="J119" s="41">
        <v>50314.416208790499</v>
      </c>
      <c r="K119" s="42">
        <v>0.44654093409700502</v>
      </c>
      <c r="M119" s="54">
        <v>113.80838447587401</v>
      </c>
      <c r="N119" s="32">
        <v>187.92210390443</v>
      </c>
      <c r="V119" s="53">
        <v>42795</v>
      </c>
      <c r="W119" s="41">
        <v>6022</v>
      </c>
      <c r="X119">
        <v>0</v>
      </c>
      <c r="Y119" s="61">
        <v>3.75</v>
      </c>
      <c r="Z119" s="54">
        <v>4.01</v>
      </c>
      <c r="AA119" s="42">
        <v>6.9333333333333302E-2</v>
      </c>
    </row>
    <row r="120" spans="1:27" ht="15" customHeight="1" x14ac:dyDescent="0.2">
      <c r="B120" s="48">
        <v>42826</v>
      </c>
      <c r="C120" s="54">
        <v>52.197218927112203</v>
      </c>
      <c r="D120" s="41">
        <v>5914</v>
      </c>
      <c r="E120" s="32">
        <v>158.596666721318</v>
      </c>
      <c r="F120" s="54">
        <v>4.04</v>
      </c>
      <c r="G120" s="42">
        <v>0.39484911883784102</v>
      </c>
      <c r="H120" s="54">
        <v>2.5326129711098302</v>
      </c>
      <c r="I120" s="32">
        <v>180.58110364526101</v>
      </c>
      <c r="J120" s="41">
        <v>51291.327325101702</v>
      </c>
      <c r="K120" s="42">
        <v>0.45019151543755098</v>
      </c>
      <c r="M120" s="54">
        <v>109.36256696652001</v>
      </c>
      <c r="N120" s="32">
        <v>180.58110364526101</v>
      </c>
      <c r="V120" s="53">
        <v>42826</v>
      </c>
      <c r="W120" s="41">
        <v>5914</v>
      </c>
      <c r="X120">
        <v>0</v>
      </c>
      <c r="Y120" s="61">
        <v>3.76</v>
      </c>
      <c r="Z120" s="54">
        <v>4.04</v>
      </c>
      <c r="AA120" s="42">
        <v>7.4468085106383003E-2</v>
      </c>
    </row>
    <row r="121" spans="1:27" ht="15" customHeight="1" x14ac:dyDescent="0.2">
      <c r="B121" s="48">
        <v>42856</v>
      </c>
      <c r="C121" s="54">
        <v>52.91</v>
      </c>
      <c r="D121" s="41">
        <v>6025</v>
      </c>
      <c r="E121" s="32">
        <v>159.396723243982</v>
      </c>
      <c r="F121" s="54">
        <v>4.08</v>
      </c>
      <c r="G121" s="42">
        <v>0.394187677009256</v>
      </c>
      <c r="H121" s="54">
        <v>2.5368626629505702</v>
      </c>
      <c r="I121" s="32">
        <v>180.884116403826</v>
      </c>
      <c r="J121" s="41">
        <v>51991.737961378603</v>
      </c>
      <c r="K121" s="42">
        <v>0.45506556830163902</v>
      </c>
      <c r="M121" s="54">
        <v>109.546075940778</v>
      </c>
      <c r="N121" s="32">
        <v>180.884116403826</v>
      </c>
      <c r="V121" s="53">
        <v>42856</v>
      </c>
      <c r="W121" s="41">
        <v>6025</v>
      </c>
      <c r="X121">
        <v>0</v>
      </c>
      <c r="Y121" s="61">
        <v>3.76</v>
      </c>
      <c r="Z121" s="54">
        <v>4.08</v>
      </c>
      <c r="AA121" s="42">
        <v>8.5106382978723499E-2</v>
      </c>
    </row>
    <row r="122" spans="1:27" ht="15" customHeight="1" x14ac:dyDescent="0.2">
      <c r="B122" s="48">
        <v>42887</v>
      </c>
      <c r="C122" s="54">
        <v>53.160561911577801</v>
      </c>
      <c r="D122" s="41">
        <v>6005</v>
      </c>
      <c r="E122" s="32">
        <v>158.11881410287299</v>
      </c>
      <c r="F122" s="54">
        <v>4.21</v>
      </c>
      <c r="G122" s="42">
        <v>0.40171370468782902</v>
      </c>
      <c r="H122" s="54">
        <v>2.4893350371929701</v>
      </c>
      <c r="I122" s="32">
        <v>177.49528786553401</v>
      </c>
      <c r="J122" s="41">
        <v>52237.951328414201</v>
      </c>
      <c r="K122" s="42">
        <v>0.47095818776513598</v>
      </c>
      <c r="M122" s="54">
        <v>107.493751636209</v>
      </c>
      <c r="N122" s="32">
        <v>177.49528786553401</v>
      </c>
      <c r="V122" s="53">
        <v>42887</v>
      </c>
      <c r="W122" s="41">
        <v>6005</v>
      </c>
      <c r="X122">
        <v>0</v>
      </c>
      <c r="Y122" s="61">
        <v>3.85</v>
      </c>
      <c r="Z122" s="54">
        <v>4.21</v>
      </c>
      <c r="AA122" s="42">
        <v>9.3506493506493496E-2</v>
      </c>
    </row>
    <row r="123" spans="1:27" ht="15" customHeight="1" x14ac:dyDescent="0.2">
      <c r="B123" s="48">
        <v>42917</v>
      </c>
      <c r="C123" s="54">
        <v>53.334729991601598</v>
      </c>
      <c r="D123" s="41">
        <v>5905</v>
      </c>
      <c r="E123" s="32">
        <v>154.97794600464599</v>
      </c>
      <c r="F123" s="54">
        <v>4.26</v>
      </c>
      <c r="G123" s="42">
        <v>0.41156406728691403</v>
      </c>
      <c r="H123" s="54">
        <v>2.42975536370834</v>
      </c>
      <c r="I123" s="32">
        <v>173.247120729296</v>
      </c>
      <c r="J123" s="41">
        <v>52409.096691820603</v>
      </c>
      <c r="K123" s="42">
        <v>0.47709178422764997</v>
      </c>
      <c r="M123" s="54">
        <v>104.920999263212</v>
      </c>
      <c r="N123" s="32">
        <v>173.247120729296</v>
      </c>
      <c r="V123" s="53">
        <v>42917</v>
      </c>
      <c r="W123" s="41">
        <v>5905</v>
      </c>
      <c r="X123">
        <v>0</v>
      </c>
      <c r="Y123" s="61">
        <v>3.92</v>
      </c>
      <c r="Z123" s="54">
        <v>4.26</v>
      </c>
      <c r="AA123" s="42">
        <v>8.6734693877551103E-2</v>
      </c>
    </row>
    <row r="124" spans="1:27" ht="15" customHeight="1" x14ac:dyDescent="0.2">
      <c r="B124" s="48">
        <v>42948</v>
      </c>
      <c r="C124" s="54">
        <v>53.51</v>
      </c>
      <c r="D124" s="41">
        <v>6018</v>
      </c>
      <c r="E124" s="32">
        <v>157.426315823599</v>
      </c>
      <c r="F124" s="54">
        <v>4.0599999999999996</v>
      </c>
      <c r="G124" s="42">
        <v>0.39845274925377</v>
      </c>
      <c r="H124" s="54">
        <v>2.50970786843062</v>
      </c>
      <c r="I124" s="32">
        <v>178.94791737949501</v>
      </c>
      <c r="J124" s="41">
        <v>52581.324859447603</v>
      </c>
      <c r="K124" s="42">
        <v>0.45262759848005302</v>
      </c>
      <c r="M124" s="54">
        <v>108.373485391797</v>
      </c>
      <c r="N124" s="32">
        <v>178.94791737949501</v>
      </c>
      <c r="V124" s="53">
        <v>42948</v>
      </c>
      <c r="W124" s="41">
        <v>6018</v>
      </c>
      <c r="X124">
        <v>0</v>
      </c>
      <c r="Y124" s="61">
        <v>3.82</v>
      </c>
      <c r="Z124" s="54">
        <v>4.0599999999999996</v>
      </c>
      <c r="AA124" s="42">
        <v>6.2827225130889897E-2</v>
      </c>
    </row>
    <row r="125" spans="1:27" ht="15" customHeight="1" x14ac:dyDescent="0.2">
      <c r="B125" s="48">
        <v>42979</v>
      </c>
      <c r="C125" s="54">
        <v>53.757771655953498</v>
      </c>
      <c r="D125" s="41">
        <v>5958</v>
      </c>
      <c r="E125" s="32">
        <v>155.13841146693099</v>
      </c>
      <c r="F125" s="54">
        <v>3.9</v>
      </c>
      <c r="G125" s="42">
        <v>0.39891916032083502</v>
      </c>
      <c r="H125" s="54">
        <v>2.5067735508009701</v>
      </c>
      <c r="I125" s="32">
        <v>178.73869381393101</v>
      </c>
      <c r="J125" s="41">
        <v>52824.796396219201</v>
      </c>
      <c r="K125" s="42">
        <v>0.43319197523345099</v>
      </c>
      <c r="M125" s="54">
        <v>108.246776529474</v>
      </c>
      <c r="N125" s="32">
        <v>178.73869381393101</v>
      </c>
      <c r="V125" s="53">
        <v>42979</v>
      </c>
      <c r="W125" s="41">
        <v>5958</v>
      </c>
      <c r="X125">
        <v>0</v>
      </c>
      <c r="Y125" s="61">
        <v>3.66</v>
      </c>
      <c r="Z125" s="54">
        <v>3.9</v>
      </c>
      <c r="AA125" s="42">
        <v>6.5573770491803102E-2</v>
      </c>
    </row>
    <row r="126" spans="1:27" ht="15" customHeight="1" x14ac:dyDescent="0.2">
      <c r="B126" s="48">
        <v>43009</v>
      </c>
      <c r="C126" s="54">
        <v>54.006663605754497</v>
      </c>
      <c r="D126" s="41">
        <v>6014</v>
      </c>
      <c r="E126" s="32">
        <v>155.87489531118101</v>
      </c>
      <c r="F126" s="54">
        <v>3.86</v>
      </c>
      <c r="G126" s="42">
        <v>0.39569354695243097</v>
      </c>
      <c r="H126" s="54">
        <v>2.5272082592749898</v>
      </c>
      <c r="I126" s="32">
        <v>180.19573531652301</v>
      </c>
      <c r="J126" s="41">
        <v>53069.368783948499</v>
      </c>
      <c r="K126" s="42">
        <v>0.42835208783933099</v>
      </c>
      <c r="M126" s="54">
        <v>109.12918225013701</v>
      </c>
      <c r="N126" s="32">
        <v>180.19573531652199</v>
      </c>
      <c r="V126" s="53">
        <v>43009</v>
      </c>
      <c r="W126" s="41">
        <v>6014</v>
      </c>
      <c r="X126">
        <v>0</v>
      </c>
      <c r="Y126" s="61">
        <v>3.6</v>
      </c>
      <c r="Z126" s="54">
        <v>3.86</v>
      </c>
      <c r="AA126" s="42">
        <v>7.2222222222222202E-2</v>
      </c>
    </row>
    <row r="127" spans="1:27" ht="15" customHeight="1" x14ac:dyDescent="0.2">
      <c r="B127" s="48">
        <v>43040</v>
      </c>
      <c r="C127" s="54">
        <v>54.12</v>
      </c>
      <c r="D127" s="41">
        <v>6190</v>
      </c>
      <c r="E127" s="32">
        <v>160.100600418109</v>
      </c>
      <c r="F127" s="54">
        <v>3.88</v>
      </c>
      <c r="G127" s="42">
        <v>0.38590202744789398</v>
      </c>
      <c r="H127" s="54">
        <v>2.5913312936274302</v>
      </c>
      <c r="I127" s="32">
        <v>184.767854485356</v>
      </c>
      <c r="J127" s="41">
        <v>53180.738205817601</v>
      </c>
      <c r="K127" s="42">
        <v>0.43077107686758098</v>
      </c>
      <c r="M127" s="54">
        <v>111.89812472909399</v>
      </c>
      <c r="N127" s="32">
        <v>184.767854485356</v>
      </c>
      <c r="V127" s="53">
        <v>43040</v>
      </c>
      <c r="W127" s="41">
        <v>6190</v>
      </c>
      <c r="X127">
        <v>0</v>
      </c>
      <c r="Y127" s="61">
        <v>3.59</v>
      </c>
      <c r="Z127" s="54">
        <v>3.88</v>
      </c>
      <c r="AA127" s="42">
        <v>8.0779944289693706E-2</v>
      </c>
    </row>
    <row r="128" spans="1:27" ht="15" customHeight="1" x14ac:dyDescent="0.2">
      <c r="B128" s="48">
        <v>43070</v>
      </c>
      <c r="C128" s="54">
        <v>54.118592592592599</v>
      </c>
      <c r="D128" s="41">
        <v>5973</v>
      </c>
      <c r="E128" s="32">
        <v>154.49204447908301</v>
      </c>
      <c r="F128" s="54">
        <v>3.9</v>
      </c>
      <c r="G128" s="42">
        <v>0.40058816649471901</v>
      </c>
      <c r="H128" s="54">
        <v>2.4963293567814002</v>
      </c>
      <c r="I128" s="32">
        <v>177.99399886675499</v>
      </c>
      <c r="J128" s="41">
        <v>53179.355224204897</v>
      </c>
      <c r="K128" s="42">
        <v>0.43319197523345099</v>
      </c>
      <c r="M128" s="54">
        <v>107.79577833870999</v>
      </c>
      <c r="N128" s="32">
        <v>177.99399886675499</v>
      </c>
      <c r="V128" s="53">
        <v>43070</v>
      </c>
      <c r="W128" s="41">
        <v>5973</v>
      </c>
      <c r="X128">
        <v>0</v>
      </c>
      <c r="Y128" s="61">
        <v>3.56</v>
      </c>
      <c r="Z128" s="54">
        <v>3.9</v>
      </c>
      <c r="AA128" s="42">
        <v>9.5505617977528004E-2</v>
      </c>
    </row>
    <row r="129" spans="1:27" ht="15" customHeight="1" x14ac:dyDescent="0.2">
      <c r="A129" t="s">
        <v>23</v>
      </c>
      <c r="B129" s="48">
        <v>43101</v>
      </c>
      <c r="C129" s="54">
        <v>54.114962962962998</v>
      </c>
      <c r="D129" s="41">
        <v>6189</v>
      </c>
      <c r="E129" s="32">
        <v>160.08963582845701</v>
      </c>
      <c r="F129" s="54">
        <v>4.49</v>
      </c>
      <c r="G129" s="42">
        <v>0.40607344435986498</v>
      </c>
      <c r="H129" s="54">
        <v>2.4626087075859</v>
      </c>
      <c r="I129" s="32">
        <v>175.58963937052599</v>
      </c>
      <c r="J129" s="41">
        <v>53175.788587414099</v>
      </c>
      <c r="K129" s="42">
        <v>0.50545555071475201</v>
      </c>
      <c r="M129" s="54">
        <v>106.33966293621199</v>
      </c>
      <c r="N129" s="32">
        <v>175.58963937052599</v>
      </c>
      <c r="U129" s="52" t="s">
        <v>23</v>
      </c>
      <c r="V129" s="53">
        <v>43101</v>
      </c>
      <c r="W129" s="41">
        <v>6189</v>
      </c>
      <c r="X129">
        <v>0</v>
      </c>
      <c r="Y129" s="61">
        <v>3.85</v>
      </c>
      <c r="Z129" s="54">
        <v>4.49</v>
      </c>
      <c r="AA129" s="42">
        <v>0.16623376623376601</v>
      </c>
    </row>
    <row r="130" spans="1:27" ht="15" customHeight="1" x14ac:dyDescent="0.2">
      <c r="B130" s="48">
        <v>43132</v>
      </c>
      <c r="C130" s="54">
        <v>54.11</v>
      </c>
      <c r="D130" s="41">
        <v>6128</v>
      </c>
      <c r="E130" s="32">
        <v>158.526299604141</v>
      </c>
      <c r="F130" s="54">
        <v>4.0999999999999996</v>
      </c>
      <c r="G130" s="42">
        <v>0.397016654615648</v>
      </c>
      <c r="H130" s="54">
        <v>2.5187860216294999</v>
      </c>
      <c r="I130" s="32">
        <v>179.59521048839599</v>
      </c>
      <c r="J130" s="41">
        <v>53170.9117575165</v>
      </c>
      <c r="K130" s="42">
        <v>0.457505422378573</v>
      </c>
      <c r="M130" s="54">
        <v>108.765495599622</v>
      </c>
      <c r="N130" s="32">
        <v>179.59521048839599</v>
      </c>
      <c r="V130" s="53">
        <v>43132</v>
      </c>
      <c r="W130" s="41">
        <v>6128</v>
      </c>
      <c r="X130">
        <v>0</v>
      </c>
      <c r="Y130" s="61">
        <v>3.55</v>
      </c>
      <c r="Z130" s="54">
        <v>4.0999999999999996</v>
      </c>
      <c r="AA130" s="42">
        <v>0.154929577464789</v>
      </c>
    </row>
    <row r="131" spans="1:27" ht="15" customHeight="1" x14ac:dyDescent="0.2">
      <c r="B131" s="48">
        <v>43160</v>
      </c>
      <c r="C131" s="54">
        <v>54.097259259259303</v>
      </c>
      <c r="D131" s="41">
        <v>6253</v>
      </c>
      <c r="E131" s="32">
        <v>161.79804334902201</v>
      </c>
      <c r="F131" s="54">
        <v>4</v>
      </c>
      <c r="G131" s="42">
        <v>0.38573773324689398</v>
      </c>
      <c r="H131" s="54">
        <v>2.59243499872994</v>
      </c>
      <c r="I131" s="32">
        <v>184.846551186266</v>
      </c>
      <c r="J131" s="41">
        <v>53158.3921344958</v>
      </c>
      <c r="K131" s="42">
        <v>0.44532501976794803</v>
      </c>
      <c r="M131" s="54">
        <v>111.945784606289</v>
      </c>
      <c r="N131" s="32">
        <v>184.846551186266</v>
      </c>
      <c r="V131" s="53">
        <v>43160</v>
      </c>
      <c r="W131" s="41">
        <v>6253</v>
      </c>
      <c r="X131">
        <v>0</v>
      </c>
      <c r="Y131" s="61">
        <v>3.47</v>
      </c>
      <c r="Z131" s="54">
        <v>4</v>
      </c>
      <c r="AA131" s="42">
        <v>0.15273775216138299</v>
      </c>
    </row>
    <row r="132" spans="1:27" ht="15" customHeight="1" x14ac:dyDescent="0.2">
      <c r="B132" s="48">
        <v>43191</v>
      </c>
      <c r="C132" s="54">
        <v>54.079185185185203</v>
      </c>
      <c r="D132" s="41">
        <v>6220</v>
      </c>
      <c r="E132" s="32">
        <v>160.99794949425899</v>
      </c>
      <c r="F132" s="54">
        <v>4</v>
      </c>
      <c r="G132" s="42">
        <v>0.387654691760282</v>
      </c>
      <c r="H132" s="54">
        <v>2.57961536711744</v>
      </c>
      <c r="I132" s="32">
        <v>183.932482099786</v>
      </c>
      <c r="J132" s="41">
        <v>53140.6317390478</v>
      </c>
      <c r="K132" s="42">
        <v>0.44532501976794803</v>
      </c>
      <c r="M132" s="54">
        <v>111.392210950661</v>
      </c>
      <c r="N132" s="32">
        <v>183.932482099786</v>
      </c>
      <c r="V132" s="53">
        <v>43191</v>
      </c>
      <c r="W132" s="41">
        <v>6220</v>
      </c>
      <c r="X132">
        <v>0</v>
      </c>
      <c r="Y132" s="61">
        <v>3.46</v>
      </c>
      <c r="Z132" s="54">
        <v>4</v>
      </c>
      <c r="AA132" s="42">
        <v>0.15606936416184999</v>
      </c>
    </row>
    <row r="133" spans="1:27" ht="15" customHeight="1" x14ac:dyDescent="0.2">
      <c r="B133" s="48">
        <v>43221</v>
      </c>
      <c r="C133" s="54">
        <v>54.07</v>
      </c>
      <c r="D133" s="41">
        <v>6352</v>
      </c>
      <c r="E133" s="32">
        <v>164.442556304167</v>
      </c>
      <c r="F133" s="54">
        <v>4.0999999999999996</v>
      </c>
      <c r="G133" s="42">
        <v>0.38273292845812601</v>
      </c>
      <c r="H133" s="54">
        <v>2.6127879929970699</v>
      </c>
      <c r="I133" s="32">
        <v>186.29776627880901</v>
      </c>
      <c r="J133" s="41">
        <v>53131.605964311901</v>
      </c>
      <c r="K133" s="42">
        <v>0.457505422378573</v>
      </c>
      <c r="M133" s="54">
        <v>112.82466176750501</v>
      </c>
      <c r="N133" s="32">
        <v>186.29776627880901</v>
      </c>
      <c r="V133" s="53">
        <v>43221</v>
      </c>
      <c r="W133" s="41">
        <v>6352</v>
      </c>
      <c r="X133">
        <v>0</v>
      </c>
      <c r="Y133" s="61">
        <v>3.49</v>
      </c>
      <c r="Z133" s="54">
        <v>4.0999999999999996</v>
      </c>
      <c r="AA133" s="42">
        <v>0.17478510028653299</v>
      </c>
    </row>
    <row r="134" spans="1:27" ht="15" customHeight="1" x14ac:dyDescent="0.2">
      <c r="B134" s="48">
        <v>43252</v>
      </c>
      <c r="C134" s="54">
        <v>54.402692843219199</v>
      </c>
      <c r="D134" s="41">
        <v>6276</v>
      </c>
      <c r="E134" s="32">
        <v>161.481448857668</v>
      </c>
      <c r="F134" s="54">
        <v>4.01</v>
      </c>
      <c r="G134" s="42">
        <v>0.38681914356691999</v>
      </c>
      <c r="H134" s="54">
        <v>2.5851874619721298</v>
      </c>
      <c r="I134" s="32">
        <v>184.32978522108999</v>
      </c>
      <c r="J134" s="41">
        <v>53458.524866717402</v>
      </c>
      <c r="K134" s="42">
        <v>0.44654093409700601</v>
      </c>
      <c r="M134" s="54">
        <v>111.63282355260201</v>
      </c>
      <c r="N134" s="32">
        <v>184.32978522108999</v>
      </c>
      <c r="V134" s="53">
        <v>43252</v>
      </c>
      <c r="W134" s="41">
        <v>6276</v>
      </c>
      <c r="X134">
        <v>0</v>
      </c>
      <c r="Y134" s="61">
        <v>3.42</v>
      </c>
      <c r="Z134" s="54">
        <v>4.01</v>
      </c>
      <c r="AA134" s="42">
        <v>0.17251461988304101</v>
      </c>
    </row>
    <row r="135" spans="1:27" ht="15" customHeight="1" x14ac:dyDescent="0.2">
      <c r="B135" s="48">
        <v>43282</v>
      </c>
      <c r="C135" s="54">
        <v>55.024274575327198</v>
      </c>
      <c r="D135" s="41">
        <v>6206</v>
      </c>
      <c r="E135" s="32">
        <v>157.87652009852701</v>
      </c>
      <c r="F135" s="54">
        <v>3.88</v>
      </c>
      <c r="G135" s="42">
        <v>0.39133840965341798</v>
      </c>
      <c r="H135" s="54">
        <v>2.55533312174911</v>
      </c>
      <c r="I135" s="32">
        <v>182.201102407105</v>
      </c>
      <c r="J135" s="41">
        <v>54069.318942267302</v>
      </c>
      <c r="K135" s="42">
        <v>0.43077107686758098</v>
      </c>
      <c r="M135" s="54">
        <v>110.343661995299</v>
      </c>
      <c r="N135" s="32">
        <v>182.201102407105</v>
      </c>
      <c r="V135" s="53">
        <v>43282</v>
      </c>
      <c r="W135" s="41">
        <v>6206</v>
      </c>
      <c r="X135">
        <v>0</v>
      </c>
      <c r="Y135" s="61">
        <v>3.39</v>
      </c>
      <c r="Z135" s="54">
        <v>3.88</v>
      </c>
      <c r="AA135" s="42">
        <v>0.144542772861357</v>
      </c>
    </row>
    <row r="136" spans="1:27" ht="15" customHeight="1" x14ac:dyDescent="0.2">
      <c r="B136" s="48">
        <v>43313</v>
      </c>
      <c r="C136" s="54">
        <v>55.37</v>
      </c>
      <c r="D136" s="41">
        <v>6264</v>
      </c>
      <c r="E136" s="32">
        <v>158.35702167019801</v>
      </c>
      <c r="F136" s="54">
        <v>3.88</v>
      </c>
      <c r="G136" s="42">
        <v>0.39015097433220203</v>
      </c>
      <c r="H136" s="54">
        <v>2.5631103490428</v>
      </c>
      <c r="I136" s="32">
        <v>182.755636520298</v>
      </c>
      <c r="J136" s="41">
        <v>54409.0442434613</v>
      </c>
      <c r="K136" s="42">
        <v>0.43077107686758098</v>
      </c>
      <c r="M136" s="54">
        <v>110.67949599379099</v>
      </c>
      <c r="N136" s="32">
        <v>182.755636520298</v>
      </c>
      <c r="V136" s="53">
        <v>43313</v>
      </c>
      <c r="W136" s="41">
        <v>6264</v>
      </c>
      <c r="X136">
        <v>0</v>
      </c>
      <c r="Y136" s="61">
        <v>3.4</v>
      </c>
      <c r="Z136" s="54">
        <v>3.88</v>
      </c>
      <c r="AA136" s="42">
        <v>0.14117647058823499</v>
      </c>
    </row>
    <row r="137" spans="1:27" ht="15" customHeight="1" x14ac:dyDescent="0.2">
      <c r="B137" s="48">
        <v>43344</v>
      </c>
      <c r="C137" s="54">
        <v>55.382054162169403</v>
      </c>
      <c r="D137" s="41">
        <v>6195</v>
      </c>
      <c r="E137" s="32">
        <v>156.57858002739201</v>
      </c>
      <c r="F137" s="54">
        <v>4.09</v>
      </c>
      <c r="G137" s="42">
        <v>0.40161874263438901</v>
      </c>
      <c r="H137" s="54">
        <v>2.4899236361345398</v>
      </c>
      <c r="I137" s="32">
        <v>177.53725631775501</v>
      </c>
      <c r="J137" s="41">
        <v>54420.889203598403</v>
      </c>
      <c r="K137" s="42">
        <v>0.45628525996606401</v>
      </c>
      <c r="M137" s="54">
        <v>107.51916834689401</v>
      </c>
      <c r="N137" s="32">
        <v>177.53725631775501</v>
      </c>
      <c r="V137" s="53">
        <v>43344</v>
      </c>
      <c r="W137" s="41">
        <v>6195</v>
      </c>
      <c r="X137">
        <v>0</v>
      </c>
      <c r="Y137" s="61">
        <v>3.65</v>
      </c>
      <c r="Z137" s="54">
        <v>4.09</v>
      </c>
      <c r="AA137" s="42">
        <v>0.120547945205479</v>
      </c>
    </row>
    <row r="138" spans="1:27" ht="15" customHeight="1" x14ac:dyDescent="0.2">
      <c r="B138" s="48">
        <v>43374</v>
      </c>
      <c r="C138" s="54">
        <v>55.387742409551898</v>
      </c>
      <c r="D138" s="41">
        <v>6281</v>
      </c>
      <c r="E138" s="32">
        <v>158.735925760534</v>
      </c>
      <c r="F138" s="54">
        <v>4.3</v>
      </c>
      <c r="G138" s="42">
        <v>0.40315765090644201</v>
      </c>
      <c r="H138" s="54">
        <v>2.4804192547298598</v>
      </c>
      <c r="I138" s="32">
        <v>176.859572161866</v>
      </c>
      <c r="J138" s="41">
        <v>54426.478730481198</v>
      </c>
      <c r="K138" s="42">
        <v>0.48200703957305102</v>
      </c>
      <c r="M138" s="54">
        <v>107.108752874928</v>
      </c>
      <c r="N138" s="32">
        <v>176.859572161866</v>
      </c>
      <c r="V138" s="53">
        <v>43374</v>
      </c>
      <c r="W138" s="41">
        <v>6281</v>
      </c>
      <c r="X138">
        <v>0</v>
      </c>
      <c r="Y138" s="61">
        <v>3.89</v>
      </c>
      <c r="Z138" s="54">
        <v>4.3</v>
      </c>
      <c r="AA138" s="42">
        <v>0.105398457583547</v>
      </c>
    </row>
    <row r="139" spans="1:27" ht="15" customHeight="1" x14ac:dyDescent="0.2">
      <c r="B139" s="48">
        <v>43405</v>
      </c>
      <c r="C139" s="54">
        <v>55.4</v>
      </c>
      <c r="D139" s="41">
        <v>6267</v>
      </c>
      <c r="E139" s="32">
        <v>158.34706918645401</v>
      </c>
      <c r="F139" s="54">
        <v>3.73</v>
      </c>
      <c r="G139" s="42">
        <v>0.38524074377088602</v>
      </c>
      <c r="H139" s="54">
        <v>2.5957794344689802</v>
      </c>
      <c r="I139" s="32">
        <v>185.08501711205699</v>
      </c>
      <c r="J139" s="41">
        <v>54438.523588364696</v>
      </c>
      <c r="K139" s="42">
        <v>0.41267537079834299</v>
      </c>
      <c r="M139" s="54">
        <v>112.09020307119</v>
      </c>
      <c r="N139" s="32">
        <v>185.08501711205699</v>
      </c>
      <c r="V139" s="53">
        <v>43405</v>
      </c>
      <c r="W139" s="41">
        <v>6267</v>
      </c>
      <c r="X139">
        <v>0</v>
      </c>
      <c r="Y139" s="61">
        <v>3.31</v>
      </c>
      <c r="Z139" s="54">
        <v>3.73</v>
      </c>
      <c r="AA139" s="42">
        <v>0.126888217522659</v>
      </c>
    </row>
    <row r="140" spans="1:27" ht="15" customHeight="1" x14ac:dyDescent="0.2">
      <c r="B140" s="48">
        <v>43435</v>
      </c>
      <c r="C140" s="54">
        <v>56.466601784265997</v>
      </c>
      <c r="D140" s="41">
        <v>6262</v>
      </c>
      <c r="E140" s="32">
        <v>155.23209208398799</v>
      </c>
      <c r="F140" s="54">
        <v>3.84</v>
      </c>
      <c r="G140" s="42">
        <v>0.39665971027880698</v>
      </c>
      <c r="H140" s="54">
        <v>2.52105261534405</v>
      </c>
      <c r="I140" s="32">
        <v>179.75682380995701</v>
      </c>
      <c r="J140" s="41">
        <v>55486.614317464999</v>
      </c>
      <c r="K140" s="42">
        <v>0.42593501063751599</v>
      </c>
      <c r="M140" s="54">
        <v>108.863370999346</v>
      </c>
      <c r="N140" s="32">
        <v>179.75682380995701</v>
      </c>
      <c r="V140" s="53">
        <v>43435</v>
      </c>
      <c r="W140" s="41">
        <v>6262</v>
      </c>
      <c r="X140">
        <v>0</v>
      </c>
      <c r="Y140" s="61">
        <v>3.41</v>
      </c>
      <c r="Z140" s="54">
        <v>3.84</v>
      </c>
      <c r="AA140" s="42">
        <v>0.12609970674486801</v>
      </c>
    </row>
    <row r="141" spans="1:27" ht="15" customHeight="1" x14ac:dyDescent="0.2">
      <c r="A141" t="s">
        <v>24</v>
      </c>
      <c r="B141" s="48">
        <v>43466</v>
      </c>
      <c r="C141" s="54">
        <v>58.426634225466302</v>
      </c>
      <c r="D141" s="41">
        <v>6400</v>
      </c>
      <c r="E141" s="32">
        <v>153.33073052962001</v>
      </c>
      <c r="F141" s="54">
        <v>4.01</v>
      </c>
      <c r="G141" s="42">
        <v>0.40738158315238598</v>
      </c>
      <c r="H141" s="54">
        <v>2.45470105020908</v>
      </c>
      <c r="I141" s="32">
        <v>175.02580529376701</v>
      </c>
      <c r="J141" s="41">
        <v>57412.630062668002</v>
      </c>
      <c r="K141" s="42">
        <v>0.44654093409700502</v>
      </c>
      <c r="M141" s="54">
        <v>105.998196743278</v>
      </c>
      <c r="N141" s="32">
        <v>175.02580529376701</v>
      </c>
      <c r="U141" s="52" t="s">
        <v>24</v>
      </c>
      <c r="V141" s="53">
        <v>43466</v>
      </c>
      <c r="W141" s="41">
        <v>6400</v>
      </c>
      <c r="X141">
        <v>0</v>
      </c>
      <c r="Y141" s="61">
        <v>3.53</v>
      </c>
      <c r="Z141" s="54">
        <v>4.01</v>
      </c>
      <c r="AA141" s="42">
        <v>0.13597733711048199</v>
      </c>
    </row>
    <row r="142" spans="1:27" ht="15" customHeight="1" x14ac:dyDescent="0.2">
      <c r="B142" s="48">
        <v>43497</v>
      </c>
      <c r="C142" s="54">
        <v>59.48</v>
      </c>
      <c r="D142" s="41">
        <v>6369</v>
      </c>
      <c r="E142" s="32">
        <v>149.885764906753</v>
      </c>
      <c r="F142" s="54">
        <v>3.68</v>
      </c>
      <c r="G142" s="42">
        <v>0.40525738579713699</v>
      </c>
      <c r="H142" s="54">
        <v>2.4675676126988</v>
      </c>
      <c r="I142" s="32">
        <v>175.94322065924899</v>
      </c>
      <c r="J142" s="41">
        <v>58447.714495233398</v>
      </c>
      <c r="K142" s="42">
        <v>0.40666751622782699</v>
      </c>
      <c r="M142" s="54">
        <v>106.553796954587</v>
      </c>
      <c r="N142" s="32">
        <v>175.94322065924899</v>
      </c>
      <c r="V142" s="53">
        <v>43497</v>
      </c>
      <c r="W142" s="41">
        <v>6369</v>
      </c>
      <c r="X142">
        <v>0</v>
      </c>
      <c r="Y142" s="61">
        <v>3.29</v>
      </c>
      <c r="Z142" s="54">
        <v>3.68</v>
      </c>
      <c r="AA142" s="42">
        <v>0.11854103343465</v>
      </c>
    </row>
    <row r="143" spans="1:27" ht="15" customHeight="1" x14ac:dyDescent="0.2">
      <c r="B143" s="48">
        <v>43525</v>
      </c>
      <c r="C143" s="54">
        <v>59.148148148148202</v>
      </c>
      <c r="D143" s="41">
        <v>6464</v>
      </c>
      <c r="E143" s="32">
        <v>152.97494133876299</v>
      </c>
      <c r="F143" s="54">
        <v>3.6</v>
      </c>
      <c r="G143" s="42">
        <v>0.39436728654139003</v>
      </c>
      <c r="H143" s="54">
        <v>2.5357072813265602</v>
      </c>
      <c r="I143" s="32">
        <v>180.80173504861099</v>
      </c>
      <c r="J143" s="41">
        <v>58121.621988647203</v>
      </c>
      <c r="K143" s="42">
        <v>0.39708010759965101</v>
      </c>
      <c r="M143" s="54">
        <v>109.496184582853</v>
      </c>
      <c r="N143" s="32">
        <v>180.80173504861099</v>
      </c>
      <c r="V143" s="53">
        <v>43525</v>
      </c>
      <c r="W143" s="41">
        <v>6464</v>
      </c>
      <c r="X143">
        <v>0</v>
      </c>
      <c r="Y143" s="61">
        <v>3.21</v>
      </c>
      <c r="Z143" s="54">
        <v>3.6</v>
      </c>
      <c r="AA143" s="42">
        <v>0.121495327102804</v>
      </c>
    </row>
    <row r="144" spans="1:27" ht="15" customHeight="1" x14ac:dyDescent="0.2">
      <c r="B144" s="48">
        <v>43556</v>
      </c>
      <c r="C144" s="54">
        <v>58.531851851851897</v>
      </c>
      <c r="D144" s="41">
        <v>6434</v>
      </c>
      <c r="E144" s="32">
        <v>153.868206417723</v>
      </c>
      <c r="F144" s="54">
        <v>3.57</v>
      </c>
      <c r="G144" s="42">
        <v>0.39107109607389701</v>
      </c>
      <c r="H144" s="54">
        <v>2.55707979965627</v>
      </c>
      <c r="I144" s="32">
        <v>182.32564454117301</v>
      </c>
      <c r="J144" s="41">
        <v>57516.021619272702</v>
      </c>
      <c r="K144" s="42">
        <v>0.39349283932307499</v>
      </c>
      <c r="M144" s="54">
        <v>110.41908653973999</v>
      </c>
      <c r="N144" s="32">
        <v>182.32564454117301</v>
      </c>
      <c r="V144" s="53">
        <v>43556</v>
      </c>
      <c r="W144" s="41">
        <v>6434</v>
      </c>
      <c r="X144">
        <v>0</v>
      </c>
      <c r="Y144" s="61">
        <v>3.17</v>
      </c>
      <c r="Z144" s="54">
        <v>3.57</v>
      </c>
      <c r="AA144" s="42">
        <v>0.12618296529968401</v>
      </c>
    </row>
    <row r="145" spans="1:27" ht="15" customHeight="1" x14ac:dyDescent="0.2">
      <c r="B145" s="48">
        <v>43586</v>
      </c>
      <c r="C145" s="54">
        <v>58.2</v>
      </c>
      <c r="D145" s="41">
        <v>6476</v>
      </c>
      <c r="E145" s="32">
        <v>155.755702155709</v>
      </c>
      <c r="F145" s="54">
        <v>3.55</v>
      </c>
      <c r="G145" s="42">
        <v>0.38566962755418799</v>
      </c>
      <c r="H145" s="54">
        <v>2.59289279879706</v>
      </c>
      <c r="I145" s="32">
        <v>184.87919337925501</v>
      </c>
      <c r="J145" s="41">
        <v>57189.929112686397</v>
      </c>
      <c r="K145" s="42">
        <v>0.39110376100209199</v>
      </c>
      <c r="M145" s="54">
        <v>111.96555319749</v>
      </c>
      <c r="N145" s="32">
        <v>184.87919337925501</v>
      </c>
      <c r="V145" s="53">
        <v>43586</v>
      </c>
      <c r="W145" s="41">
        <v>6476</v>
      </c>
      <c r="X145">
        <v>0</v>
      </c>
      <c r="Y145" s="61">
        <v>3.13</v>
      </c>
      <c r="Z145" s="54">
        <v>3.55</v>
      </c>
      <c r="AA145" s="42">
        <v>0.13418530351437699</v>
      </c>
    </row>
    <row r="146" spans="1:27" ht="15" customHeight="1" x14ac:dyDescent="0.2">
      <c r="B146" s="48">
        <v>43617</v>
      </c>
      <c r="C146" s="54">
        <v>58.568148148148197</v>
      </c>
      <c r="D146" s="41">
        <v>6470</v>
      </c>
      <c r="E146" s="32">
        <v>154.633251446711</v>
      </c>
      <c r="F146" s="54">
        <v>3.51</v>
      </c>
      <c r="G146" s="42">
        <v>0.387136445740487</v>
      </c>
      <c r="H146" s="54">
        <v>2.58306860798722</v>
      </c>
      <c r="I146" s="32">
        <v>184.17870608052499</v>
      </c>
      <c r="J146" s="41">
        <v>57551.687987180499</v>
      </c>
      <c r="K146" s="42">
        <v>0.38633145656615497</v>
      </c>
      <c r="M146" s="54">
        <v>111.541327807512</v>
      </c>
      <c r="N146" s="32">
        <v>184.17870608052499</v>
      </c>
      <c r="V146" s="53">
        <v>43617</v>
      </c>
      <c r="W146" s="41">
        <v>6470</v>
      </c>
      <c r="X146">
        <v>0</v>
      </c>
      <c r="Y146" s="61">
        <v>3.09</v>
      </c>
      <c r="Z146" s="54">
        <v>3.51</v>
      </c>
      <c r="AA146" s="42">
        <v>0.13592233009708701</v>
      </c>
    </row>
    <row r="147" spans="1:27" ht="15" customHeight="1" x14ac:dyDescent="0.2">
      <c r="B147" s="48">
        <v>43647</v>
      </c>
      <c r="C147" s="54">
        <v>59.251851851851903</v>
      </c>
      <c r="D147" s="41">
        <v>6420</v>
      </c>
      <c r="E147" s="32">
        <v>151.66773438550101</v>
      </c>
      <c r="F147" s="54">
        <v>3.48</v>
      </c>
      <c r="G147" s="42">
        <v>0.39368842635551898</v>
      </c>
      <c r="H147" s="54">
        <v>2.5400797510286801</v>
      </c>
      <c r="I147" s="32">
        <v>181.11350214981201</v>
      </c>
      <c r="J147" s="41">
        <v>58223.525896955398</v>
      </c>
      <c r="K147" s="42">
        <v>0.38275735846302</v>
      </c>
      <c r="M147" s="54">
        <v>109.684995315508</v>
      </c>
      <c r="N147" s="32">
        <v>181.11350214981201</v>
      </c>
      <c r="V147" s="53">
        <v>43647</v>
      </c>
      <c r="W147" s="41">
        <v>6420</v>
      </c>
      <c r="X147">
        <v>0</v>
      </c>
      <c r="Y147" s="61">
        <v>3.05</v>
      </c>
      <c r="Z147" s="54">
        <v>3.48</v>
      </c>
      <c r="AA147" s="42">
        <v>0.14098360655737699</v>
      </c>
    </row>
    <row r="148" spans="1:27" ht="15" customHeight="1" x14ac:dyDescent="0.2">
      <c r="B148" s="48">
        <v>43678</v>
      </c>
      <c r="C148" s="54">
        <v>59.62</v>
      </c>
      <c r="D148" s="41">
        <v>6438</v>
      </c>
      <c r="E148" s="32">
        <v>151.153810580677</v>
      </c>
      <c r="F148" s="54">
        <v>3.49</v>
      </c>
      <c r="G148" s="42">
        <v>0.39536717964021401</v>
      </c>
      <c r="H148" s="54">
        <v>2.52929441667365</v>
      </c>
      <c r="I148" s="32">
        <v>180.34448311562301</v>
      </c>
      <c r="J148" s="41">
        <v>58585.2847714495</v>
      </c>
      <c r="K148" s="42">
        <v>0.38394823529970201</v>
      </c>
      <c r="M148" s="54">
        <v>109.219266100616</v>
      </c>
      <c r="N148" s="32">
        <v>180.34448311562301</v>
      </c>
      <c r="V148" s="53">
        <v>43678</v>
      </c>
      <c r="W148" s="41">
        <v>6438</v>
      </c>
      <c r="X148">
        <v>0</v>
      </c>
      <c r="Y148" s="61">
        <v>3.05</v>
      </c>
      <c r="Z148" s="54">
        <v>3.49</v>
      </c>
      <c r="AA148" s="42">
        <v>0.144262295081967</v>
      </c>
    </row>
    <row r="149" spans="1:27" ht="15" customHeight="1" x14ac:dyDescent="0.2">
      <c r="B149" s="48">
        <v>43709</v>
      </c>
      <c r="C149" s="54">
        <v>59.554736842105299</v>
      </c>
      <c r="D149" s="41">
        <v>6418</v>
      </c>
      <c r="E149" s="32">
        <v>150.84937055972901</v>
      </c>
      <c r="F149" s="54">
        <v>3.46</v>
      </c>
      <c r="G149" s="42">
        <v>0.39514282818875002</v>
      </c>
      <c r="H149" s="54">
        <v>2.5307304818963501</v>
      </c>
      <c r="I149" s="32">
        <v>180.446877854093</v>
      </c>
      <c r="J149" s="41">
        <v>58521.154266747297</v>
      </c>
      <c r="K149" s="42">
        <v>0.380377073892259</v>
      </c>
      <c r="M149" s="54">
        <v>109.2812778572</v>
      </c>
      <c r="N149" s="32">
        <v>180.446877854093</v>
      </c>
      <c r="V149" s="53">
        <v>43709</v>
      </c>
      <c r="W149" s="41">
        <v>6418</v>
      </c>
      <c r="X149">
        <v>0</v>
      </c>
      <c r="Y149" s="61">
        <v>2.97</v>
      </c>
      <c r="Z149" s="54">
        <v>3.46</v>
      </c>
      <c r="AA149" s="42">
        <v>0.16498316498316501</v>
      </c>
    </row>
    <row r="150" spans="1:27" ht="15" customHeight="1" x14ac:dyDescent="0.2">
      <c r="B150" s="48">
        <v>43739</v>
      </c>
      <c r="C150" s="54">
        <v>59.409473684210496</v>
      </c>
      <c r="D150" s="41">
        <v>6496</v>
      </c>
      <c r="E150" s="32">
        <v>153.05601820567901</v>
      </c>
      <c r="F150" s="54">
        <v>2.93</v>
      </c>
      <c r="G150" s="42">
        <v>0.37185353457348302</v>
      </c>
      <c r="H150" s="54">
        <v>2.6892308584534601</v>
      </c>
      <c r="I150" s="32">
        <v>191.74831761349299</v>
      </c>
      <c r="J150" s="41">
        <v>58378.412175635902</v>
      </c>
      <c r="K150" s="42">
        <v>0.318021383106388</v>
      </c>
      <c r="M150" s="54">
        <v>116.125595659873</v>
      </c>
      <c r="N150" s="32">
        <v>191.74831761349299</v>
      </c>
      <c r="V150" s="53">
        <v>43739</v>
      </c>
      <c r="W150" s="41">
        <v>6496</v>
      </c>
      <c r="X150">
        <v>0</v>
      </c>
      <c r="Y150" s="61">
        <v>2.67</v>
      </c>
      <c r="Z150" s="54">
        <v>2.93</v>
      </c>
      <c r="AA150" s="42">
        <v>9.7378277153558096E-2</v>
      </c>
    </row>
    <row r="151" spans="1:27" ht="15" customHeight="1" x14ac:dyDescent="0.2">
      <c r="B151" s="48">
        <v>43770</v>
      </c>
      <c r="C151" s="54">
        <v>59.26</v>
      </c>
      <c r="D151" s="41">
        <v>6536</v>
      </c>
      <c r="E151" s="32">
        <v>154.38691742282199</v>
      </c>
      <c r="F151" s="54">
        <v>3.02</v>
      </c>
      <c r="G151" s="42">
        <v>0.37158191527741002</v>
      </c>
      <c r="H151" s="54">
        <v>2.6911966349423602</v>
      </c>
      <c r="I151" s="32">
        <v>191.88848197809801</v>
      </c>
      <c r="J151" s="41">
        <v>58231.532632608199</v>
      </c>
      <c r="K151" s="42">
        <v>0.32851112699678098</v>
      </c>
      <c r="M151" s="54">
        <v>116.210481256433</v>
      </c>
      <c r="N151" s="32">
        <v>191.88848197809801</v>
      </c>
      <c r="V151" s="53">
        <v>43770</v>
      </c>
      <c r="W151" s="41">
        <v>6536</v>
      </c>
      <c r="X151">
        <v>0</v>
      </c>
      <c r="Y151" s="61">
        <v>2.72</v>
      </c>
      <c r="Z151" s="54">
        <v>3.02</v>
      </c>
      <c r="AA151" s="42">
        <v>0.110294117647059</v>
      </c>
    </row>
    <row r="152" spans="1:27" ht="15" customHeight="1" x14ac:dyDescent="0.2">
      <c r="B152" s="48">
        <v>43800</v>
      </c>
      <c r="C152" s="54">
        <v>59.100155945419097</v>
      </c>
      <c r="D152" s="41">
        <v>6559</v>
      </c>
      <c r="E152" s="32">
        <v>155.34922950701301</v>
      </c>
      <c r="F152" s="54">
        <v>3.3</v>
      </c>
      <c r="G152" s="42">
        <v>0.37842367067536498</v>
      </c>
      <c r="H152" s="54">
        <v>2.6425408278909202</v>
      </c>
      <c r="I152" s="32">
        <v>188.41921153041099</v>
      </c>
      <c r="J152" s="41">
        <v>58074.462698749601</v>
      </c>
      <c r="K152" s="42">
        <v>0.36140558836955</v>
      </c>
      <c r="M152" s="54">
        <v>114.109440150795</v>
      </c>
      <c r="N152" s="32">
        <v>188.41921153041099</v>
      </c>
      <c r="V152" s="53">
        <v>43800</v>
      </c>
      <c r="W152" s="41">
        <v>6559</v>
      </c>
      <c r="X152">
        <v>0</v>
      </c>
      <c r="Y152" s="61">
        <v>2.94</v>
      </c>
      <c r="Z152" s="54">
        <v>3.3</v>
      </c>
      <c r="AA152" s="42">
        <v>0.122448979591837</v>
      </c>
    </row>
    <row r="153" spans="1:27" ht="15" customHeight="1" x14ac:dyDescent="0.2">
      <c r="A153" t="s">
        <v>25</v>
      </c>
      <c r="B153" s="48">
        <v>43831</v>
      </c>
      <c r="C153" s="54">
        <v>58.9356335282651</v>
      </c>
      <c r="D153" s="41">
        <v>6796</v>
      </c>
      <c r="E153" s="32">
        <v>161.41188651698801</v>
      </c>
      <c r="F153" s="54">
        <v>3.37</v>
      </c>
      <c r="G153" s="42">
        <v>0.36642632739737302</v>
      </c>
      <c r="H153" s="54">
        <v>2.72906154724943</v>
      </c>
      <c r="I153" s="32">
        <v>194.588336923105</v>
      </c>
      <c r="J153" s="41">
        <v>57912.795596095297</v>
      </c>
      <c r="K153" s="42">
        <v>0.369690093118267</v>
      </c>
      <c r="M153" s="54">
        <v>117.84555304004201</v>
      </c>
      <c r="N153" s="32">
        <v>194.588336923105</v>
      </c>
      <c r="U153" s="52" t="s">
        <v>25</v>
      </c>
      <c r="V153" s="53">
        <v>43831</v>
      </c>
      <c r="W153" s="41">
        <v>6796</v>
      </c>
      <c r="X153">
        <v>0</v>
      </c>
      <c r="Y153" s="61">
        <v>2.98</v>
      </c>
      <c r="Z153" s="54">
        <v>3.37</v>
      </c>
      <c r="AA153" s="42">
        <v>0.13087248322147699</v>
      </c>
    </row>
    <row r="154" spans="1:27" ht="15" customHeight="1" x14ac:dyDescent="0.2">
      <c r="B154" s="48">
        <v>43862</v>
      </c>
      <c r="C154" s="54">
        <v>58.86</v>
      </c>
      <c r="D154" s="41">
        <v>6789</v>
      </c>
      <c r="E154" s="32">
        <v>161.45282575183199</v>
      </c>
      <c r="F154" s="54">
        <v>3.31</v>
      </c>
      <c r="G154" s="42">
        <v>0.36443380262105002</v>
      </c>
      <c r="H154" s="54">
        <v>2.7439825636587099</v>
      </c>
      <c r="I154" s="32">
        <v>195.652239557039</v>
      </c>
      <c r="J154" s="41">
        <v>57838.474700562198</v>
      </c>
      <c r="K154" s="42">
        <v>0.362587606456303</v>
      </c>
      <c r="M154" s="54">
        <v>118.489868091288</v>
      </c>
      <c r="N154" s="32">
        <v>195.652239557039</v>
      </c>
      <c r="V154" s="53">
        <v>43862</v>
      </c>
      <c r="W154" s="41">
        <v>6789</v>
      </c>
      <c r="X154">
        <v>0</v>
      </c>
      <c r="Y154" s="61">
        <v>2.91</v>
      </c>
      <c r="Z154" s="54">
        <v>3.31</v>
      </c>
      <c r="AA154" s="42">
        <v>0.13745704467354</v>
      </c>
    </row>
    <row r="155" spans="1:27" ht="15" customHeight="1" x14ac:dyDescent="0.2">
      <c r="B155" s="48">
        <v>43891</v>
      </c>
      <c r="C155" s="54">
        <v>59.368148148148201</v>
      </c>
      <c r="D155" s="41">
        <v>6713</v>
      </c>
      <c r="E155" s="32">
        <v>158.278980557377</v>
      </c>
      <c r="F155" s="54">
        <v>3.29</v>
      </c>
      <c r="G155" s="42">
        <v>0.37109668806510299</v>
      </c>
      <c r="H155" s="54">
        <v>2.69471550720109</v>
      </c>
      <c r="I155" s="32">
        <v>192.13938562714199</v>
      </c>
      <c r="J155" s="41">
        <v>58337.803851272503</v>
      </c>
      <c r="K155" s="42">
        <v>0.36022406527357298</v>
      </c>
      <c r="M155" s="54">
        <v>116.362432189099</v>
      </c>
      <c r="N155" s="32">
        <v>192.13938562714199</v>
      </c>
      <c r="V155" s="53">
        <v>43891</v>
      </c>
      <c r="W155" s="41">
        <v>6713</v>
      </c>
      <c r="X155">
        <v>0</v>
      </c>
      <c r="Y155" s="61">
        <v>2.93</v>
      </c>
      <c r="Z155" s="54">
        <v>3.29</v>
      </c>
      <c r="AA155" s="42">
        <v>0.12286689419795201</v>
      </c>
    </row>
    <row r="156" spans="1:27" ht="15" customHeight="1" x14ac:dyDescent="0.2">
      <c r="B156" s="48">
        <v>43922</v>
      </c>
      <c r="C156" s="54">
        <v>60.311851851851898</v>
      </c>
      <c r="D156" s="41">
        <v>6622</v>
      </c>
      <c r="E156" s="32">
        <v>153.69035453759599</v>
      </c>
      <c r="F156" s="54">
        <v>3.84</v>
      </c>
      <c r="G156" s="42">
        <v>0.400638783463444</v>
      </c>
      <c r="H156" s="54">
        <v>2.49601396888038</v>
      </c>
      <c r="I156" s="32">
        <v>177.97151098728301</v>
      </c>
      <c r="J156" s="41">
        <v>59265.1294168772</v>
      </c>
      <c r="K156" s="42">
        <v>0.42593501063751599</v>
      </c>
      <c r="M156" s="54">
        <v>107.782159348821</v>
      </c>
      <c r="N156" s="32">
        <v>177.97151098728301</v>
      </c>
      <c r="V156" s="53">
        <v>43922</v>
      </c>
      <c r="W156" s="41">
        <v>6622</v>
      </c>
      <c r="X156">
        <v>0</v>
      </c>
      <c r="Y156" s="61">
        <v>3.22</v>
      </c>
      <c r="Z156" s="54">
        <v>3.84</v>
      </c>
      <c r="AA156" s="42">
        <v>0.19254658385093201</v>
      </c>
    </row>
    <row r="157" spans="1:27" ht="15" customHeight="1" x14ac:dyDescent="0.2">
      <c r="B157" s="48">
        <v>43952</v>
      </c>
      <c r="C157" s="54">
        <v>60.82</v>
      </c>
      <c r="D157" s="41">
        <v>6655</v>
      </c>
      <c r="E157" s="32">
        <v>153.165778814335</v>
      </c>
      <c r="F157" s="54">
        <v>3.38</v>
      </c>
      <c r="G157" s="42">
        <v>0.38648813110063301</v>
      </c>
      <c r="H157" s="54">
        <v>2.5874015772547101</v>
      </c>
      <c r="I157" s="32">
        <v>184.48765671029301</v>
      </c>
      <c r="J157" s="41">
        <v>59764.458567587397</v>
      </c>
      <c r="K157" s="42">
        <v>0.37087556780255698</v>
      </c>
      <c r="M157" s="54">
        <v>111.72843284372701</v>
      </c>
      <c r="N157" s="32">
        <v>184.48765671029301</v>
      </c>
      <c r="V157" s="53">
        <v>43952</v>
      </c>
      <c r="W157" s="41">
        <v>6655</v>
      </c>
      <c r="X157">
        <v>0</v>
      </c>
      <c r="Y157" s="61">
        <v>3.08</v>
      </c>
      <c r="Z157" s="54">
        <v>3.38</v>
      </c>
      <c r="AA157" s="42">
        <v>9.7402597402597393E-2</v>
      </c>
    </row>
    <row r="158" spans="1:27" ht="15" customHeight="1" x14ac:dyDescent="0.2">
      <c r="B158" s="48">
        <v>43983</v>
      </c>
      <c r="C158" s="54">
        <v>60.777142857142898</v>
      </c>
      <c r="D158" s="41">
        <v>6774</v>
      </c>
      <c r="E158" s="32">
        <v>156.01451734555999</v>
      </c>
      <c r="F158" s="54">
        <v>3.29</v>
      </c>
      <c r="G158" s="42">
        <v>0.376482948346826</v>
      </c>
      <c r="H158" s="54">
        <v>2.6561627940683601</v>
      </c>
      <c r="I158" s="32">
        <v>189.39048890844001</v>
      </c>
      <c r="J158" s="41">
        <v>59722.345217725298</v>
      </c>
      <c r="K158" s="42">
        <v>0.36022406527357298</v>
      </c>
      <c r="M158" s="54">
        <v>114.697659987497</v>
      </c>
      <c r="N158" s="32">
        <v>189.39048890843901</v>
      </c>
      <c r="V158" s="53">
        <v>43983</v>
      </c>
      <c r="W158" s="41">
        <v>6774</v>
      </c>
      <c r="X158">
        <v>0</v>
      </c>
      <c r="Y158" s="61">
        <v>2.96</v>
      </c>
      <c r="Z158" s="54">
        <v>3.29</v>
      </c>
      <c r="AA158" s="42">
        <v>0.111486486486486</v>
      </c>
    </row>
    <row r="159" spans="1:27" ht="15" customHeight="1" x14ac:dyDescent="0.2">
      <c r="B159" s="48">
        <v>44013</v>
      </c>
      <c r="C159" s="54">
        <v>60.667619047619098</v>
      </c>
      <c r="D159" s="41">
        <v>6722</v>
      </c>
      <c r="E159" s="32">
        <v>155.09637832061301</v>
      </c>
      <c r="F159" s="54">
        <v>3.31</v>
      </c>
      <c r="G159" s="42">
        <v>0.37936970462987202</v>
      </c>
      <c r="H159" s="54">
        <v>2.63595112576435</v>
      </c>
      <c r="I159" s="32">
        <v>187.94935068065399</v>
      </c>
      <c r="J159" s="41">
        <v>59614.722212522298</v>
      </c>
      <c r="K159" s="42">
        <v>0.362587606456303</v>
      </c>
      <c r="M159" s="54">
        <v>113.82488552348801</v>
      </c>
      <c r="N159" s="32">
        <v>187.94935068065399</v>
      </c>
      <c r="V159" s="53">
        <v>44013</v>
      </c>
      <c r="W159" s="41">
        <v>6722</v>
      </c>
      <c r="X159">
        <v>0</v>
      </c>
      <c r="Y159" s="61">
        <v>2.97</v>
      </c>
      <c r="Z159" s="54">
        <v>3.31</v>
      </c>
      <c r="AA159" s="42">
        <v>0.114478114478114</v>
      </c>
    </row>
    <row r="160" spans="1:27" ht="15" customHeight="1" x14ac:dyDescent="0.2">
      <c r="B160" s="48">
        <v>44044</v>
      </c>
      <c r="C160" s="54">
        <v>60.52</v>
      </c>
      <c r="D160" s="41">
        <v>6723</v>
      </c>
      <c r="E160" s="32">
        <v>155.497815212115</v>
      </c>
      <c r="F160" s="54">
        <v>3.37</v>
      </c>
      <c r="G160" s="42">
        <v>0.38036267386792999</v>
      </c>
      <c r="H160" s="54">
        <v>2.6290697502752902</v>
      </c>
      <c r="I160" s="32">
        <v>187.458692852322</v>
      </c>
      <c r="J160" s="41">
        <v>59469.665118552897</v>
      </c>
      <c r="K160" s="42">
        <v>0.369690093118267</v>
      </c>
      <c r="M160" s="54">
        <v>113.527735940694</v>
      </c>
      <c r="N160" s="32">
        <v>187.458692852322</v>
      </c>
      <c r="V160" s="53">
        <v>44044</v>
      </c>
      <c r="W160" s="41">
        <v>6723</v>
      </c>
      <c r="X160">
        <v>0</v>
      </c>
      <c r="Y160" s="61">
        <v>2.99</v>
      </c>
      <c r="Z160" s="54">
        <v>3.37</v>
      </c>
      <c r="AA160" s="42">
        <v>0.12709030100334401</v>
      </c>
    </row>
    <row r="161" spans="1:27" ht="15" customHeight="1" x14ac:dyDescent="0.2">
      <c r="B161" s="48">
        <v>44075</v>
      </c>
      <c r="C161" s="54">
        <v>60.164973544973499</v>
      </c>
      <c r="D161" s="41">
        <v>6747</v>
      </c>
      <c r="E161" s="32">
        <v>156.973766704696</v>
      </c>
      <c r="F161" s="54">
        <v>3.64</v>
      </c>
      <c r="G161" s="42">
        <v>0.385638611502643</v>
      </c>
      <c r="H161" s="54">
        <v>2.5931013393692499</v>
      </c>
      <c r="I161" s="32">
        <v>184.89406279953801</v>
      </c>
      <c r="J161" s="41">
        <v>59120.800207967201</v>
      </c>
      <c r="K161" s="42">
        <v>0.40186993399634402</v>
      </c>
      <c r="M161" s="54">
        <v>111.97455833666901</v>
      </c>
      <c r="N161" s="32">
        <v>184.89406279953801</v>
      </c>
      <c r="V161" s="53">
        <v>44075</v>
      </c>
      <c r="W161" s="41">
        <v>6747</v>
      </c>
      <c r="X161">
        <v>0</v>
      </c>
      <c r="Y161" s="61">
        <v>3.22</v>
      </c>
      <c r="Z161" s="54">
        <v>3.64</v>
      </c>
      <c r="AA161" s="42">
        <v>0.13043478260869601</v>
      </c>
    </row>
    <row r="162" spans="1:27" ht="15" customHeight="1" x14ac:dyDescent="0.2">
      <c r="B162" s="48">
        <v>44105</v>
      </c>
      <c r="C162" s="54">
        <v>59.670264550264598</v>
      </c>
      <c r="D162" s="41">
        <v>6756</v>
      </c>
      <c r="E162" s="32">
        <v>158.48631846149701</v>
      </c>
      <c r="F162" s="54">
        <v>3.08</v>
      </c>
      <c r="G162" s="42">
        <v>0.36388214544066599</v>
      </c>
      <c r="H162" s="54">
        <v>2.7481425305684799</v>
      </c>
      <c r="I162" s="32">
        <v>195.94885472258599</v>
      </c>
      <c r="J162" s="41">
        <v>58634.676971904999</v>
      </c>
      <c r="K162" s="42">
        <v>0.33552694671675798</v>
      </c>
      <c r="M162" s="54">
        <v>118.66950258931</v>
      </c>
      <c r="N162" s="32">
        <v>195.94885472258599</v>
      </c>
      <c r="V162" s="53">
        <v>44105</v>
      </c>
      <c r="W162" s="41">
        <v>6756</v>
      </c>
      <c r="X162">
        <v>0</v>
      </c>
      <c r="Y162" s="61">
        <v>2.75</v>
      </c>
      <c r="Z162" s="54">
        <v>3.08</v>
      </c>
      <c r="AA162" s="42">
        <v>0.12</v>
      </c>
    </row>
    <row r="163" spans="1:27" ht="15" customHeight="1" x14ac:dyDescent="0.2">
      <c r="B163" s="48">
        <v>44136</v>
      </c>
      <c r="C163" s="54">
        <v>59.42</v>
      </c>
      <c r="D163" s="41">
        <v>6863</v>
      </c>
      <c r="E163" s="32">
        <v>161.674471878216</v>
      </c>
      <c r="F163" s="54">
        <v>2.87</v>
      </c>
      <c r="G163" s="42">
        <v>0.350169239776706</v>
      </c>
      <c r="H163" s="54">
        <v>2.8557619756597501</v>
      </c>
      <c r="I163" s="32">
        <v>203.62236756879</v>
      </c>
      <c r="J163" s="41">
        <v>58388.755805426597</v>
      </c>
      <c r="K163" s="42">
        <v>0.31105096840256702</v>
      </c>
      <c r="M163" s="54">
        <v>123.316694602046</v>
      </c>
      <c r="N163" s="32">
        <v>203.62236756879</v>
      </c>
      <c r="V163" s="53">
        <v>44136</v>
      </c>
      <c r="W163" s="41">
        <v>6863</v>
      </c>
      <c r="X163">
        <v>0</v>
      </c>
      <c r="Y163" s="61">
        <v>2.56</v>
      </c>
      <c r="Z163" s="54">
        <v>2.87</v>
      </c>
      <c r="AA163" s="42">
        <v>0.12109375</v>
      </c>
    </row>
    <row r="164" spans="1:27" ht="15" customHeight="1" x14ac:dyDescent="0.2">
      <c r="B164" s="48">
        <v>44166</v>
      </c>
      <c r="C164" s="54">
        <v>59.893664069974001</v>
      </c>
      <c r="D164" s="41">
        <v>6999</v>
      </c>
      <c r="E164" s="32">
        <v>163.57435280393599</v>
      </c>
      <c r="F164" s="54">
        <v>2.91</v>
      </c>
      <c r="G164" s="42">
        <v>0.34732830302631001</v>
      </c>
      <c r="H164" s="54">
        <v>2.8791203921099702</v>
      </c>
      <c r="I164" s="32">
        <v>205.28787614436101</v>
      </c>
      <c r="J164" s="41">
        <v>58854.199354997698</v>
      </c>
      <c r="K164" s="42">
        <v>0.31569588529576698</v>
      </c>
      <c r="M164" s="54">
        <v>124.32535104201899</v>
      </c>
      <c r="N164" s="32">
        <v>205.28787614436101</v>
      </c>
      <c r="V164" s="53">
        <v>44166</v>
      </c>
      <c r="W164" s="41">
        <v>6999</v>
      </c>
      <c r="X164">
        <v>0</v>
      </c>
      <c r="Y164" s="61">
        <v>2.61</v>
      </c>
      <c r="Z164" s="54">
        <v>2.91</v>
      </c>
      <c r="AA164" s="42">
        <v>0.114942528735632</v>
      </c>
    </row>
    <row r="165" spans="1:27" ht="15" customHeight="1" x14ac:dyDescent="0.2">
      <c r="A165" t="s">
        <v>26</v>
      </c>
      <c r="B165" s="48">
        <v>44197</v>
      </c>
      <c r="C165" s="54">
        <v>60.945105917725797</v>
      </c>
      <c r="D165" s="41">
        <v>6979</v>
      </c>
      <c r="E165" s="32">
        <v>160.29296478953199</v>
      </c>
      <c r="F165" s="54">
        <v>3.05</v>
      </c>
      <c r="G165" s="42">
        <v>0.35883525200490701</v>
      </c>
      <c r="H165" s="54">
        <v>2.7867942026674899</v>
      </c>
      <c r="I165" s="32">
        <v>198.70480744216599</v>
      </c>
      <c r="J165" s="41">
        <v>59887.393250857502</v>
      </c>
      <c r="K165" s="42">
        <v>0.33201677635383298</v>
      </c>
      <c r="M165" s="54">
        <v>120.33854800861199</v>
      </c>
      <c r="N165" s="32">
        <v>198.70480744216599</v>
      </c>
      <c r="U165" s="52" t="s">
        <v>26</v>
      </c>
      <c r="V165" s="53">
        <v>44197</v>
      </c>
      <c r="W165" s="41">
        <v>6979</v>
      </c>
      <c r="X165">
        <v>0</v>
      </c>
      <c r="Y165" s="61">
        <v>2.73</v>
      </c>
      <c r="Z165" s="54">
        <v>3.05</v>
      </c>
      <c r="AA165" s="42">
        <v>0.11721611721611699</v>
      </c>
    </row>
    <row r="166" spans="1:27" ht="15" customHeight="1" x14ac:dyDescent="0.2">
      <c r="B166" s="48">
        <v>44228</v>
      </c>
      <c r="C166" s="54">
        <v>62.02</v>
      </c>
      <c r="D166" s="41">
        <v>7038</v>
      </c>
      <c r="E166" s="32">
        <v>158.84648173107999</v>
      </c>
      <c r="F166" s="54">
        <v>3.34</v>
      </c>
      <c r="G166" s="42">
        <v>0.37137819740612699</v>
      </c>
      <c r="H166" s="54">
        <v>2.69267287898011</v>
      </c>
      <c r="I166" s="32">
        <v>191.99374155807701</v>
      </c>
      <c r="J166" s="41">
        <v>60943.632363725301</v>
      </c>
      <c r="K166" s="42">
        <v>0.36613662768730898</v>
      </c>
      <c r="M166" s="54">
        <v>116.274228003085</v>
      </c>
      <c r="N166" s="32">
        <v>191.99374155807601</v>
      </c>
      <c r="V166" s="53">
        <v>44228</v>
      </c>
      <c r="W166" s="41">
        <v>7038</v>
      </c>
      <c r="X166">
        <v>0</v>
      </c>
      <c r="Y166" s="61">
        <v>2.93</v>
      </c>
      <c r="Z166" s="54">
        <v>3.34</v>
      </c>
      <c r="AA166" s="42">
        <v>0.139931740614334</v>
      </c>
    </row>
    <row r="167" spans="1:27" ht="15" customHeight="1" x14ac:dyDescent="0.2">
      <c r="B167" s="48">
        <v>44256</v>
      </c>
      <c r="C167" s="54">
        <v>63.0578163451964</v>
      </c>
      <c r="D167" s="41">
        <v>7138</v>
      </c>
      <c r="E167" s="32">
        <v>158.451996560661</v>
      </c>
      <c r="F167" s="54">
        <v>3.17</v>
      </c>
      <c r="G167" s="42">
        <v>0.36683813590630199</v>
      </c>
      <c r="H167" s="54">
        <v>2.72599793238351</v>
      </c>
      <c r="I167" s="32">
        <v>194.36989416854999</v>
      </c>
      <c r="J167" s="41">
        <v>61963.437229941199</v>
      </c>
      <c r="K167" s="42">
        <v>0.34608450523845802</v>
      </c>
      <c r="M167" s="54">
        <v>117.713260901545</v>
      </c>
      <c r="N167" s="32">
        <v>194.36989416854999</v>
      </c>
      <c r="V167" s="53">
        <v>44256</v>
      </c>
      <c r="W167" s="41">
        <v>7138</v>
      </c>
      <c r="X167">
        <v>0</v>
      </c>
      <c r="Y167" s="61">
        <v>2.85</v>
      </c>
      <c r="Z167" s="54">
        <v>3.17</v>
      </c>
      <c r="AA167" s="42">
        <v>0.11228070175438599</v>
      </c>
    </row>
    <row r="168" spans="1:27" ht="15" customHeight="1" x14ac:dyDescent="0.2">
      <c r="B168" s="48">
        <v>44287</v>
      </c>
      <c r="C168" s="54">
        <v>64.121069344759405</v>
      </c>
      <c r="D168" s="41">
        <v>7082</v>
      </c>
      <c r="E168" s="32">
        <v>154.60205612612</v>
      </c>
      <c r="F168" s="54">
        <v>2.89</v>
      </c>
      <c r="G168" s="42">
        <v>0.36683645925088099</v>
      </c>
      <c r="H168" s="54">
        <v>2.7260103917754201</v>
      </c>
      <c r="I168" s="32">
        <v>194.37078255172099</v>
      </c>
      <c r="J168" s="41">
        <v>63008.237293065897</v>
      </c>
      <c r="K168" s="42">
        <v>0.31337241296523899</v>
      </c>
      <c r="M168" s="54">
        <v>117.71379891943199</v>
      </c>
      <c r="N168" s="32">
        <v>194.37078255172099</v>
      </c>
      <c r="V168" s="53">
        <v>44287</v>
      </c>
      <c r="W168" s="41">
        <v>7082</v>
      </c>
      <c r="X168">
        <v>0</v>
      </c>
      <c r="Y168" s="61">
        <v>2.6</v>
      </c>
      <c r="Z168" s="54">
        <v>2.89</v>
      </c>
      <c r="AA168" s="42">
        <v>0.111538461538462</v>
      </c>
    </row>
    <row r="169" spans="1:27" ht="15" customHeight="1" x14ac:dyDescent="0.2">
      <c r="B169" s="48">
        <v>44317</v>
      </c>
      <c r="C169" s="54">
        <v>64.84</v>
      </c>
      <c r="D169" s="41">
        <v>7104</v>
      </c>
      <c r="E169" s="32">
        <v>153.362806046841</v>
      </c>
      <c r="F169" s="54">
        <v>2.7</v>
      </c>
      <c r="G169" s="42">
        <v>0.36361425534470398</v>
      </c>
      <c r="H169" s="54">
        <v>2.7501672041213201</v>
      </c>
      <c r="I169" s="32">
        <v>196.093218582704</v>
      </c>
      <c r="J169" s="41">
        <v>63714.690784649203</v>
      </c>
      <c r="K169" s="42">
        <v>0.291400882111228</v>
      </c>
      <c r="M169" s="54">
        <v>118.756931461994</v>
      </c>
      <c r="N169" s="32">
        <v>196.093218582704</v>
      </c>
      <c r="V169" s="53">
        <v>44317</v>
      </c>
      <c r="W169" s="41">
        <v>7104</v>
      </c>
      <c r="X169">
        <v>0</v>
      </c>
      <c r="Y169" s="61">
        <v>2.4500000000000002</v>
      </c>
      <c r="Z169" s="54">
        <v>2.7</v>
      </c>
      <c r="AA169" s="42">
        <v>0.102040816326531</v>
      </c>
    </row>
    <row r="170" spans="1:27" ht="15" customHeight="1" x14ac:dyDescent="0.2">
      <c r="B170" s="48">
        <v>44348</v>
      </c>
      <c r="C170" s="54">
        <v>65.151578463487894</v>
      </c>
      <c r="D170" s="41">
        <v>7175</v>
      </c>
      <c r="E170" s="32">
        <v>154.15480381501101</v>
      </c>
      <c r="F170" s="54">
        <v>2.58</v>
      </c>
      <c r="G170" s="42">
        <v>0.357885635461962</v>
      </c>
      <c r="H170" s="54">
        <v>2.7941887041909101</v>
      </c>
      <c r="I170" s="32">
        <v>199.23205233163</v>
      </c>
      <c r="J170" s="41">
        <v>64020.861750970696</v>
      </c>
      <c r="K170" s="42">
        <v>0.27761929376426198</v>
      </c>
      <c r="M170" s="54">
        <v>120.657855252658</v>
      </c>
      <c r="N170" s="32">
        <v>199.23205233163</v>
      </c>
      <c r="V170" s="53">
        <v>44348</v>
      </c>
      <c r="W170" s="41">
        <v>7175</v>
      </c>
      <c r="X170">
        <v>0</v>
      </c>
      <c r="Y170" s="61">
        <v>2.38</v>
      </c>
      <c r="Z170" s="54">
        <v>2.58</v>
      </c>
      <c r="AA170" s="42">
        <v>8.4033613445378297E-2</v>
      </c>
    </row>
    <row r="171" spans="1:27" ht="15" customHeight="1" x14ac:dyDescent="0.2">
      <c r="B171" s="48">
        <v>44378</v>
      </c>
      <c r="C171" s="54">
        <v>65.363034826853607</v>
      </c>
      <c r="D171" s="41">
        <v>7046</v>
      </c>
      <c r="E171" s="32">
        <v>150.89349922664201</v>
      </c>
      <c r="F171" s="54">
        <v>2.8</v>
      </c>
      <c r="G171" s="42">
        <v>0.37286738220493898</v>
      </c>
      <c r="H171" s="54">
        <v>2.6819186867098299</v>
      </c>
      <c r="I171" s="32">
        <v>191.226943025835</v>
      </c>
      <c r="J171" s="41">
        <v>64228.6482532269</v>
      </c>
      <c r="K171" s="42">
        <v>0.30294191402373799</v>
      </c>
      <c r="M171" s="54">
        <v>115.809843556766</v>
      </c>
      <c r="N171" s="32">
        <v>191.226943025835</v>
      </c>
      <c r="V171" s="53">
        <v>44378</v>
      </c>
      <c r="W171" s="41">
        <v>7046</v>
      </c>
      <c r="X171">
        <v>0</v>
      </c>
      <c r="Y171" s="61">
        <v>2.56</v>
      </c>
      <c r="Z171" s="54">
        <v>2.8</v>
      </c>
      <c r="AA171" s="42">
        <v>9.375E-2</v>
      </c>
    </row>
    <row r="172" spans="1:27" ht="15" customHeight="1" x14ac:dyDescent="0.2">
      <c r="B172" s="48">
        <v>44409</v>
      </c>
      <c r="C172" s="54">
        <v>65.66</v>
      </c>
      <c r="D172" s="41">
        <v>7118</v>
      </c>
      <c r="E172" s="32">
        <v>151.74598352594899</v>
      </c>
      <c r="F172" s="54">
        <v>3.09</v>
      </c>
      <c r="G172" s="42">
        <v>0.380378502448184</v>
      </c>
      <c r="H172" s="54">
        <v>2.6289603475585999</v>
      </c>
      <c r="I172" s="32">
        <v>187.45089218812799</v>
      </c>
      <c r="J172" s="41">
        <v>64520.459545343401</v>
      </c>
      <c r="K172" s="42">
        <v>0.33669800681643802</v>
      </c>
      <c r="M172" s="54">
        <v>113.523011743959</v>
      </c>
      <c r="N172" s="32">
        <v>187.45089218812799</v>
      </c>
      <c r="V172" s="53">
        <v>44409</v>
      </c>
      <c r="W172" s="41">
        <v>7118</v>
      </c>
      <c r="X172">
        <v>0</v>
      </c>
      <c r="Y172" s="61">
        <v>2.7</v>
      </c>
      <c r="Z172" s="54">
        <v>3.09</v>
      </c>
      <c r="AA172" s="42">
        <v>0.14444444444444399</v>
      </c>
    </row>
    <row r="173" spans="1:27" ht="15" customHeight="1" x14ac:dyDescent="0.2">
      <c r="B173" s="48">
        <v>44440</v>
      </c>
      <c r="C173" s="54">
        <v>66.176291706105204</v>
      </c>
      <c r="D173" s="41">
        <v>7108</v>
      </c>
      <c r="E173" s="32">
        <v>150.350574376879</v>
      </c>
      <c r="F173" s="54">
        <v>3.04</v>
      </c>
      <c r="G173" s="42">
        <v>0.38222856788530701</v>
      </c>
      <c r="H173" s="54">
        <v>2.6162356349566802</v>
      </c>
      <c r="I173" s="32">
        <v>186.54359104443299</v>
      </c>
      <c r="J173" s="41">
        <v>65027.790921178901</v>
      </c>
      <c r="K173" s="42">
        <v>0.33084772384720401</v>
      </c>
      <c r="M173" s="54">
        <v>112.97353685382301</v>
      </c>
      <c r="N173" s="32">
        <v>186.54359104443299</v>
      </c>
      <c r="V173" s="53">
        <v>44440</v>
      </c>
      <c r="W173" s="41">
        <v>7108</v>
      </c>
      <c r="X173">
        <v>0</v>
      </c>
      <c r="Y173" s="61">
        <v>2.66</v>
      </c>
      <c r="Z173" s="54">
        <v>3.04</v>
      </c>
      <c r="AA173" s="42">
        <v>0.14285714285714299</v>
      </c>
    </row>
    <row r="174" spans="1:27" ht="15" customHeight="1" x14ac:dyDescent="0.2">
      <c r="B174" s="48">
        <v>44470</v>
      </c>
      <c r="C174" s="54">
        <v>66.929296824651999</v>
      </c>
      <c r="D174" s="41">
        <v>7140</v>
      </c>
      <c r="E174" s="32">
        <v>149.32827528234901</v>
      </c>
      <c r="F174" s="54">
        <v>3.07</v>
      </c>
      <c r="G174" s="42">
        <v>0.38585990997647102</v>
      </c>
      <c r="H174" s="54">
        <v>2.59161414322877</v>
      </c>
      <c r="I174" s="32">
        <v>184.78802230955799</v>
      </c>
      <c r="J174" s="41">
        <v>65767.727507969001</v>
      </c>
      <c r="K174" s="42">
        <v>0.33435638807915102</v>
      </c>
      <c r="M174" s="54">
        <v>111.91033865945801</v>
      </c>
      <c r="N174" s="32">
        <v>184.78802230955799</v>
      </c>
      <c r="V174" s="53">
        <v>44470</v>
      </c>
      <c r="W174" s="41">
        <v>7140</v>
      </c>
      <c r="X174">
        <v>0</v>
      </c>
      <c r="Y174" s="61">
        <v>2.66</v>
      </c>
      <c r="Z174" s="54">
        <v>3.07</v>
      </c>
      <c r="AA174" s="42">
        <v>0.15413533834586499</v>
      </c>
    </row>
    <row r="175" spans="1:27" ht="15" customHeight="1" x14ac:dyDescent="0.2">
      <c r="B175" s="48">
        <v>44501</v>
      </c>
      <c r="C175" s="54">
        <v>67.930000000000007</v>
      </c>
      <c r="D175" s="41">
        <v>7333</v>
      </c>
      <c r="E175" s="32">
        <v>151.105464403767</v>
      </c>
      <c r="F175" s="54">
        <v>3.05</v>
      </c>
      <c r="G175" s="42">
        <v>0.38065311960638398</v>
      </c>
      <c r="H175" s="54">
        <v>2.6270637188894099</v>
      </c>
      <c r="I175" s="32">
        <v>187.315658221392</v>
      </c>
      <c r="J175" s="41">
        <v>66751.063309704201</v>
      </c>
      <c r="K175" s="42">
        <v>0.33201677635383298</v>
      </c>
      <c r="M175" s="54">
        <v>113.441112068718</v>
      </c>
      <c r="N175" s="32">
        <v>187.315658221392</v>
      </c>
      <c r="V175" s="53">
        <v>44501</v>
      </c>
      <c r="W175" s="41">
        <v>7333</v>
      </c>
      <c r="X175">
        <v>0</v>
      </c>
      <c r="Y175" s="61">
        <v>2.63</v>
      </c>
      <c r="Z175" s="54">
        <v>3.05</v>
      </c>
      <c r="AA175" s="42">
        <v>0.159695817490494</v>
      </c>
    </row>
    <row r="176" spans="1:27" ht="15" customHeight="1" x14ac:dyDescent="0.2">
      <c r="B176" s="48">
        <v>44531</v>
      </c>
      <c r="C176" s="54">
        <v>70.130945006261101</v>
      </c>
      <c r="D176" s="41">
        <v>7280</v>
      </c>
      <c r="E176" s="32">
        <v>145.305411215296</v>
      </c>
      <c r="F176" s="54">
        <v>2.99</v>
      </c>
      <c r="G176" s="42">
        <v>0.39376511589494201</v>
      </c>
      <c r="H176" s="54">
        <v>2.5395850460933298</v>
      </c>
      <c r="I176" s="32">
        <v>181.078228555218</v>
      </c>
      <c r="J176" s="41">
        <v>68913.810541473795</v>
      </c>
      <c r="K176" s="42">
        <v>0.32501000647171002</v>
      </c>
      <c r="M176" s="54">
        <v>109.663633108871</v>
      </c>
      <c r="N176" s="32">
        <v>181.078228555218</v>
      </c>
      <c r="V176" s="53">
        <v>44531</v>
      </c>
      <c r="W176" s="41">
        <v>7280</v>
      </c>
      <c r="X176">
        <v>0</v>
      </c>
      <c r="Y176" s="61">
        <v>2.59</v>
      </c>
      <c r="Z176" s="54">
        <v>2.99</v>
      </c>
      <c r="AA176" s="42">
        <v>0.15444015444015499</v>
      </c>
    </row>
    <row r="177" spans="1:27" ht="15" customHeight="1" x14ac:dyDescent="0.2">
      <c r="A177" t="s">
        <v>27</v>
      </c>
      <c r="B177" s="48">
        <v>44562</v>
      </c>
      <c r="C177" s="54">
        <v>73.057525289054297</v>
      </c>
      <c r="D177" s="41">
        <v>7378</v>
      </c>
      <c r="E177" s="32">
        <v>141.36236208175899</v>
      </c>
      <c r="F177" s="54">
        <v>2.98</v>
      </c>
      <c r="G177" s="42">
        <v>0.40439230052486602</v>
      </c>
      <c r="H177" s="54">
        <v>2.47284628985786</v>
      </c>
      <c r="I177" s="32">
        <v>176.319602427029</v>
      </c>
      <c r="J177" s="41">
        <v>71789.599526276797</v>
      </c>
      <c r="K177" s="42">
        <v>0.32384397405313198</v>
      </c>
      <c r="M177" s="54">
        <v>106.781739277748</v>
      </c>
      <c r="N177" s="32">
        <v>176.319602427029</v>
      </c>
      <c r="U177" s="52" t="s">
        <v>27</v>
      </c>
      <c r="V177" s="53">
        <v>44562</v>
      </c>
      <c r="W177" s="41">
        <v>7378</v>
      </c>
      <c r="X177">
        <v>0</v>
      </c>
      <c r="Y177" s="61">
        <v>2.57</v>
      </c>
      <c r="Z177" s="54">
        <v>2.98</v>
      </c>
      <c r="AA177" s="42">
        <v>0.15953307392996099</v>
      </c>
    </row>
    <row r="178" spans="1:27" ht="15" customHeight="1" x14ac:dyDescent="0.2">
      <c r="B178" s="48">
        <v>44593</v>
      </c>
      <c r="C178" s="54">
        <v>74.58</v>
      </c>
      <c r="D178" s="41">
        <v>7452</v>
      </c>
      <c r="E178" s="32">
        <v>139.86548857548101</v>
      </c>
      <c r="F178" s="54">
        <v>2.99</v>
      </c>
      <c r="G178" s="42">
        <v>0.40908020034174097</v>
      </c>
      <c r="H178" s="54">
        <v>2.4445084342009502</v>
      </c>
      <c r="I178" s="32">
        <v>174.299048434833</v>
      </c>
      <c r="J178" s="41">
        <v>73285.651429968202</v>
      </c>
      <c r="K178" s="42">
        <v>0.32501000647171002</v>
      </c>
      <c r="M178" s="54">
        <v>105.558062122051</v>
      </c>
      <c r="N178" s="32">
        <v>174.299048434832</v>
      </c>
      <c r="V178" s="53">
        <v>44593</v>
      </c>
      <c r="W178" s="41">
        <v>7452</v>
      </c>
      <c r="X178">
        <v>0</v>
      </c>
      <c r="Y178" s="61">
        <v>2.6</v>
      </c>
      <c r="Z178" s="54">
        <v>2.99</v>
      </c>
      <c r="AA178" s="42">
        <v>0.15</v>
      </c>
    </row>
    <row r="179" spans="1:27" ht="15" customHeight="1" x14ac:dyDescent="0.2">
      <c r="B179" s="48">
        <v>44621</v>
      </c>
      <c r="C179" s="54">
        <v>74.650133783131693</v>
      </c>
      <c r="D179" s="41">
        <v>7607</v>
      </c>
      <c r="E179" s="32">
        <v>142.64052394753199</v>
      </c>
      <c r="F179" s="54">
        <v>2.87</v>
      </c>
      <c r="G179" s="42">
        <v>0.39689581433197602</v>
      </c>
      <c r="H179" s="54">
        <v>2.5195529000050598</v>
      </c>
      <c r="I179" s="32">
        <v>179.64989067245901</v>
      </c>
      <c r="J179" s="41">
        <v>73354.568029379006</v>
      </c>
      <c r="K179" s="42">
        <v>0.31105096840256702</v>
      </c>
      <c r="M179" s="54">
        <v>108.798610721695</v>
      </c>
      <c r="N179" s="32">
        <v>179.64989067245901</v>
      </c>
      <c r="V179" s="53">
        <v>44621</v>
      </c>
      <c r="W179" s="41">
        <v>7607</v>
      </c>
      <c r="X179">
        <v>0</v>
      </c>
      <c r="Y179" s="61">
        <v>2.4900000000000002</v>
      </c>
      <c r="Z179" s="54">
        <v>2.87</v>
      </c>
      <c r="AA179" s="42">
        <v>0.15261044176706801</v>
      </c>
    </row>
    <row r="180" spans="1:27" ht="15" customHeight="1" x14ac:dyDescent="0.2">
      <c r="B180" s="48">
        <v>44652</v>
      </c>
      <c r="C180" s="54">
        <v>74.6843731381109</v>
      </c>
      <c r="D180" s="41">
        <v>7547</v>
      </c>
      <c r="E180" s="32">
        <v>141.45057246486101</v>
      </c>
      <c r="F180" s="54">
        <v>2.42</v>
      </c>
      <c r="G180" s="42">
        <v>0.38445441958244603</v>
      </c>
      <c r="H180" s="54">
        <v>2.6010885792029499</v>
      </c>
      <c r="I180" s="32">
        <v>185.46357128768901</v>
      </c>
      <c r="J180" s="41">
        <v>73388.213154535799</v>
      </c>
      <c r="K180" s="42">
        <v>0.25935943032151698</v>
      </c>
      <c r="M180" s="54">
        <v>112.319461036432</v>
      </c>
      <c r="N180" s="32">
        <v>185.46357128768901</v>
      </c>
      <c r="V180" s="53">
        <v>44652</v>
      </c>
      <c r="W180" s="41">
        <v>7547</v>
      </c>
      <c r="X180">
        <v>0</v>
      </c>
      <c r="Y180" s="61">
        <v>2.19</v>
      </c>
      <c r="Z180" s="54">
        <v>2.42</v>
      </c>
      <c r="AA180" s="42">
        <v>0.105022831050228</v>
      </c>
    </row>
    <row r="181" spans="1:27" ht="15" customHeight="1" x14ac:dyDescent="0.2">
      <c r="B181" s="48">
        <v>44682</v>
      </c>
      <c r="C181" s="54">
        <v>74.75</v>
      </c>
      <c r="D181" s="41">
        <v>7690</v>
      </c>
      <c r="E181" s="32">
        <v>144.00422769207</v>
      </c>
      <c r="F181" s="54">
        <v>2.54</v>
      </c>
      <c r="G181" s="42">
        <v>0.38173969927499801</v>
      </c>
      <c r="H181" s="54">
        <v>2.6195860737020702</v>
      </c>
      <c r="I181" s="32">
        <v>186.78248499832199</v>
      </c>
      <c r="J181" s="41">
        <v>73452.701051087701</v>
      </c>
      <c r="K181" s="42">
        <v>0.27304190822996899</v>
      </c>
      <c r="M181" s="54">
        <v>113.118214538822</v>
      </c>
      <c r="N181" s="32">
        <v>186.78248499832199</v>
      </c>
      <c r="V181" s="53">
        <v>44682</v>
      </c>
      <c r="W181" s="41">
        <v>7690</v>
      </c>
      <c r="X181">
        <v>0</v>
      </c>
      <c r="Y181" s="61">
        <v>2.27</v>
      </c>
      <c r="Z181" s="54">
        <v>2.54</v>
      </c>
      <c r="AA181" s="42">
        <v>0.11894273127753301</v>
      </c>
    </row>
    <row r="182" spans="1:27" ht="15" customHeight="1" x14ac:dyDescent="0.2">
      <c r="B182" s="48">
        <v>44713</v>
      </c>
      <c r="C182" s="54">
        <v>75.121706897610693</v>
      </c>
      <c r="D182" s="41">
        <v>7711</v>
      </c>
      <c r="E182" s="32">
        <v>143.68298947265299</v>
      </c>
      <c r="F182" s="54">
        <v>2.5299999999999998</v>
      </c>
      <c r="G182" s="42">
        <v>0.38224964342715601</v>
      </c>
      <c r="H182" s="54">
        <v>2.6160913873829799</v>
      </c>
      <c r="I182" s="32">
        <v>186.53330586215199</v>
      </c>
      <c r="J182" s="41">
        <v>73817.956912342997</v>
      </c>
      <c r="K182" s="42">
        <v>0.27189885304825201</v>
      </c>
      <c r="M182" s="54">
        <v>112.967307996466</v>
      </c>
      <c r="N182" s="32">
        <v>186.53330586215199</v>
      </c>
      <c r="V182" s="53">
        <v>44713</v>
      </c>
      <c r="W182" s="41">
        <v>7711</v>
      </c>
      <c r="X182">
        <v>0</v>
      </c>
      <c r="Y182" s="61">
        <v>2.2599999999999998</v>
      </c>
      <c r="Z182" s="54">
        <v>2.5299999999999998</v>
      </c>
      <c r="AA182" s="42">
        <v>0.119469026548673</v>
      </c>
    </row>
    <row r="183" spans="1:27" ht="15" customHeight="1" x14ac:dyDescent="0.2">
      <c r="B183" s="48">
        <v>44743</v>
      </c>
      <c r="C183" s="54">
        <v>75.833137399422597</v>
      </c>
      <c r="D183" s="41">
        <v>7576</v>
      </c>
      <c r="E183" s="32">
        <v>139.843099570031</v>
      </c>
      <c r="F183" s="54">
        <v>2.86</v>
      </c>
      <c r="G183" s="42">
        <v>0.40447714597931</v>
      </c>
      <c r="H183" s="54">
        <v>2.4723275713855801</v>
      </c>
      <c r="I183" s="32">
        <v>176.282616612271</v>
      </c>
      <c r="J183" s="41">
        <v>74517.040416934498</v>
      </c>
      <c r="K183" s="42">
        <v>0.3098910072478</v>
      </c>
      <c r="M183" s="54">
        <v>106.759340125446</v>
      </c>
      <c r="N183" s="32">
        <v>176.282616612271</v>
      </c>
      <c r="V183" s="53">
        <v>44743</v>
      </c>
      <c r="W183" s="41">
        <v>7576</v>
      </c>
      <c r="X183">
        <v>0</v>
      </c>
      <c r="Y183" s="61">
        <v>2.4900000000000002</v>
      </c>
      <c r="Z183" s="54">
        <v>2.86</v>
      </c>
      <c r="AA183" s="42">
        <v>0.14859437751004001</v>
      </c>
    </row>
    <row r="184" spans="1:27" ht="15" customHeight="1" x14ac:dyDescent="0.2">
      <c r="B184" s="48">
        <v>44774</v>
      </c>
      <c r="C184" s="54">
        <v>76.59</v>
      </c>
      <c r="D184" s="41">
        <v>7679</v>
      </c>
      <c r="E184" s="32">
        <v>140.343627481346</v>
      </c>
      <c r="F184" s="54">
        <v>3</v>
      </c>
      <c r="G184" s="42">
        <v>0.40804542506987801</v>
      </c>
      <c r="H184" s="54">
        <v>2.4507075402910101</v>
      </c>
      <c r="I184" s="32">
        <v>174.74105889285599</v>
      </c>
      <c r="J184" s="41">
        <v>75260.767538499204</v>
      </c>
      <c r="K184" s="42">
        <v>0.32617654296106202</v>
      </c>
      <c r="M184" s="54">
        <v>105.825750143332</v>
      </c>
      <c r="N184" s="32">
        <v>174.74105889285599</v>
      </c>
      <c r="V184" s="53">
        <v>44774</v>
      </c>
      <c r="W184" s="41">
        <v>7679</v>
      </c>
      <c r="X184">
        <v>0</v>
      </c>
      <c r="Y184" s="61">
        <v>2.57</v>
      </c>
      <c r="Z184" s="54">
        <v>3</v>
      </c>
      <c r="AA184" s="42">
        <v>0.167315175097276</v>
      </c>
    </row>
    <row r="185" spans="1:27" ht="15" customHeight="1" x14ac:dyDescent="0.2">
      <c r="B185" s="48">
        <v>44805</v>
      </c>
      <c r="C185" s="54">
        <v>77.345346692309306</v>
      </c>
      <c r="D185" s="41">
        <v>7623</v>
      </c>
      <c r="E185" s="32">
        <v>137.959568974441</v>
      </c>
      <c r="F185" s="54">
        <v>3.15</v>
      </c>
      <c r="G185" s="42">
        <v>0.42059260342948401</v>
      </c>
      <c r="H185" s="54">
        <v>2.3775976844244702</v>
      </c>
      <c r="I185" s="32">
        <v>169.528158773364</v>
      </c>
      <c r="J185" s="41">
        <v>76003.005060641299</v>
      </c>
      <c r="K185" s="42">
        <v>0.34373488178781603</v>
      </c>
      <c r="M185" s="54">
        <v>102.66874131516801</v>
      </c>
      <c r="N185" s="32">
        <v>169.528158773364</v>
      </c>
      <c r="V185" s="53">
        <v>44805</v>
      </c>
      <c r="W185" s="41">
        <v>7623</v>
      </c>
      <c r="X185">
        <v>0</v>
      </c>
      <c r="Y185" s="61">
        <v>2.67</v>
      </c>
      <c r="Z185" s="54">
        <v>3.15</v>
      </c>
      <c r="AA185" s="42">
        <v>0.17977528089887601</v>
      </c>
    </row>
    <row r="186" spans="1:27" ht="15" customHeight="1" x14ac:dyDescent="0.2">
      <c r="B186" s="48">
        <v>44835</v>
      </c>
      <c r="C186" s="54">
        <v>78.157483508075401</v>
      </c>
      <c r="D186" s="41">
        <v>7745</v>
      </c>
      <c r="E186" s="32">
        <v>138.711016390282</v>
      </c>
      <c r="F186" s="54">
        <v>3.18</v>
      </c>
      <c r="G186" s="42">
        <v>0.419411516567117</v>
      </c>
      <c r="H186" s="54">
        <v>2.3842931357369501</v>
      </c>
      <c r="I186" s="32">
        <v>170.00555978220501</v>
      </c>
      <c r="J186" s="41">
        <v>76801.047103999794</v>
      </c>
      <c r="K186" s="42">
        <v>0.34726006535655601</v>
      </c>
      <c r="M186" s="54">
        <v>102.95786237349201</v>
      </c>
      <c r="N186" s="32">
        <v>170.00555978220501</v>
      </c>
      <c r="V186" s="53">
        <v>44835</v>
      </c>
      <c r="W186" s="41">
        <v>7745</v>
      </c>
      <c r="X186">
        <v>0</v>
      </c>
      <c r="Y186" s="61">
        <v>2.69</v>
      </c>
      <c r="Z186" s="54">
        <v>3.18</v>
      </c>
      <c r="AA186" s="42">
        <v>0.18215613382899601</v>
      </c>
    </row>
    <row r="187" spans="1:27" ht="15" customHeight="1" x14ac:dyDescent="0.2">
      <c r="B187" s="48">
        <v>44866</v>
      </c>
      <c r="C187" s="54">
        <v>78.89</v>
      </c>
      <c r="D187" s="41">
        <v>7914</v>
      </c>
      <c r="E187" s="32">
        <v>140.42168801835999</v>
      </c>
      <c r="F187" s="54">
        <v>4</v>
      </c>
      <c r="G187" s="42">
        <v>0.44445848334392901</v>
      </c>
      <c r="H187" s="54">
        <v>2.2499289303162699</v>
      </c>
      <c r="I187" s="32">
        <v>160.425084288292</v>
      </c>
      <c r="J187" s="41">
        <v>77520.850647763393</v>
      </c>
      <c r="K187" s="42">
        <v>0.44532501976794803</v>
      </c>
      <c r="M187" s="54">
        <v>97.155785790593399</v>
      </c>
      <c r="N187" s="32">
        <v>160.425084288292</v>
      </c>
      <c r="V187" s="53">
        <v>44866</v>
      </c>
      <c r="W187" s="41">
        <v>7914</v>
      </c>
      <c r="X187">
        <v>0</v>
      </c>
      <c r="Y187" s="61">
        <v>3.06</v>
      </c>
      <c r="Z187" s="54">
        <v>4</v>
      </c>
      <c r="AA187" s="42">
        <v>0.30718954248365998</v>
      </c>
    </row>
    <row r="188" spans="1:27" ht="15" customHeight="1" x14ac:dyDescent="0.2">
      <c r="B188" s="48">
        <v>44896</v>
      </c>
      <c r="C188" s="54">
        <v>79.448121446690095</v>
      </c>
      <c r="D188" s="41">
        <v>7878</v>
      </c>
      <c r="E188" s="32">
        <v>138.80095149335099</v>
      </c>
      <c r="F188" s="54">
        <v>3.16</v>
      </c>
      <c r="G188" s="42">
        <v>0.41840847101267697</v>
      </c>
      <c r="H188" s="54">
        <v>2.3900089727621698</v>
      </c>
      <c r="I188" s="32">
        <v>170.413112049387</v>
      </c>
      <c r="J188" s="41">
        <v>78069.285801929698</v>
      </c>
      <c r="K188" s="42">
        <v>0.34490944395102902</v>
      </c>
      <c r="M188" s="54">
        <v>103.204682008617</v>
      </c>
      <c r="N188" s="32">
        <v>170.413112049387</v>
      </c>
      <c r="V188" s="53">
        <v>44896</v>
      </c>
      <c r="W188" s="41">
        <v>7878</v>
      </c>
      <c r="X188">
        <v>0</v>
      </c>
      <c r="Y188" s="61">
        <v>2.68</v>
      </c>
      <c r="Z188" s="54">
        <v>3.16</v>
      </c>
      <c r="AA188" s="42">
        <v>0.17910447761194001</v>
      </c>
    </row>
    <row r="189" spans="1:27" ht="15" customHeight="1" x14ac:dyDescent="0.2">
      <c r="A189" t="s">
        <v>28</v>
      </c>
      <c r="B189" s="48">
        <v>44927</v>
      </c>
      <c r="C189" s="54">
        <v>79.948085439443901</v>
      </c>
      <c r="D189" s="41">
        <v>8242.7430000000004</v>
      </c>
      <c r="E189" s="32">
        <v>144.31909301127001</v>
      </c>
      <c r="F189" s="54">
        <v>3.32</v>
      </c>
      <c r="G189" s="42">
        <v>0.40805363262495797</v>
      </c>
      <c r="H189" s="54">
        <v>2.45065824697387</v>
      </c>
      <c r="I189" s="32">
        <v>174.73754416648001</v>
      </c>
      <c r="J189" s="41">
        <v>78560.572834652805</v>
      </c>
      <c r="K189" s="42">
        <v>0.36377011923658698</v>
      </c>
      <c r="M189" s="54">
        <v>105.823621573449</v>
      </c>
      <c r="N189" s="32">
        <v>174.73754416648001</v>
      </c>
      <c r="U189" s="52" t="s">
        <v>28</v>
      </c>
      <c r="V189" s="53">
        <v>44927</v>
      </c>
      <c r="W189" s="41">
        <v>8242.7430000000004</v>
      </c>
      <c r="X189">
        <v>1094</v>
      </c>
      <c r="Y189" s="61">
        <v>2.89</v>
      </c>
      <c r="Z189" s="54">
        <v>3.32</v>
      </c>
      <c r="AA189" s="42">
        <v>0.14878892733564</v>
      </c>
    </row>
    <row r="190" spans="1:27" ht="15" customHeight="1" x14ac:dyDescent="0.2">
      <c r="B190" s="48">
        <v>44958</v>
      </c>
      <c r="C190" s="54">
        <v>80.569999999999993</v>
      </c>
      <c r="D190" s="41">
        <v>8333.1569999999992</v>
      </c>
      <c r="E190" s="32">
        <v>144.77590889251999</v>
      </c>
      <c r="F190" s="54">
        <v>4.38</v>
      </c>
      <c r="G190" s="42">
        <v>0.44497087070570601</v>
      </c>
      <c r="H190" s="54">
        <v>2.2473381199403901</v>
      </c>
      <c r="I190" s="32">
        <v>160.24035357643501</v>
      </c>
      <c r="J190" s="41">
        <v>79171.693962356396</v>
      </c>
      <c r="K190" s="42">
        <v>0.49185980504953603</v>
      </c>
      <c r="M190" s="54">
        <v>97.043910159985003</v>
      </c>
      <c r="N190" s="32">
        <v>160.24035357643399</v>
      </c>
      <c r="V190" s="53">
        <v>44958</v>
      </c>
      <c r="W190" s="41">
        <v>8333.1569999999992</v>
      </c>
      <c r="X190">
        <v>1106</v>
      </c>
      <c r="Y190" s="61">
        <v>3.17</v>
      </c>
      <c r="Z190" s="54">
        <v>4.38</v>
      </c>
      <c r="AA190" s="42">
        <v>0.38170347003154598</v>
      </c>
    </row>
    <row r="191" spans="1:27" ht="15" customHeight="1" x14ac:dyDescent="0.2">
      <c r="B191" s="48">
        <v>44986</v>
      </c>
      <c r="C191" s="54">
        <v>81.540761318466394</v>
      </c>
      <c r="D191" s="41">
        <v>8513.9850000000006</v>
      </c>
      <c r="E191" s="32">
        <v>146.15652820126201</v>
      </c>
      <c r="F191" s="54">
        <v>3.42</v>
      </c>
      <c r="G191" s="42">
        <v>0.40642544148377902</v>
      </c>
      <c r="H191" s="54">
        <v>2.4604758903606001</v>
      </c>
      <c r="I191" s="32">
        <v>175.437564618951</v>
      </c>
      <c r="J191" s="41">
        <v>80125.607553222901</v>
      </c>
      <c r="K191" s="42">
        <v>0.37562238959856098</v>
      </c>
      <c r="M191" s="54">
        <v>106.24756423448</v>
      </c>
      <c r="N191" s="32">
        <v>175.437564618951</v>
      </c>
      <c r="V191" s="53">
        <v>44986</v>
      </c>
      <c r="W191" s="41">
        <v>8513.9850000000006</v>
      </c>
      <c r="X191">
        <v>1130</v>
      </c>
      <c r="Y191" s="61">
        <v>2.92</v>
      </c>
      <c r="Z191" s="54">
        <v>3.42</v>
      </c>
      <c r="AA191" s="42">
        <v>0.17123287671232901</v>
      </c>
    </row>
    <row r="192" spans="1:27" ht="15" customHeight="1" x14ac:dyDescent="0.2">
      <c r="B192" s="48">
        <v>45017</v>
      </c>
      <c r="C192" s="54">
        <v>82.751794291352695</v>
      </c>
      <c r="D192" s="41">
        <v>8453.7090000000007</v>
      </c>
      <c r="E192" s="32">
        <v>142.998003631887</v>
      </c>
      <c r="F192" s="54">
        <v>3.32</v>
      </c>
      <c r="G192" s="42">
        <v>0.41182344273830401</v>
      </c>
      <c r="H192" s="54">
        <v>2.4282250504021401</v>
      </c>
      <c r="I192" s="32">
        <v>173.138005886678</v>
      </c>
      <c r="J192" s="41">
        <v>81315.622843128294</v>
      </c>
      <c r="K192" s="42">
        <v>0.36377011923658698</v>
      </c>
      <c r="M192" s="54">
        <v>104.854917712917</v>
      </c>
      <c r="N192" s="32">
        <v>173.13800588667701</v>
      </c>
      <c r="V192" s="53">
        <v>45017</v>
      </c>
      <c r="W192" s="41">
        <v>8453.7090000000007</v>
      </c>
      <c r="X192">
        <v>1122</v>
      </c>
      <c r="Y192" s="61">
        <v>2.99</v>
      </c>
      <c r="Z192" s="54">
        <v>3.32</v>
      </c>
      <c r="AA192" s="42">
        <v>0.110367892976589</v>
      </c>
    </row>
    <row r="193" spans="1:27" ht="15" customHeight="1" x14ac:dyDescent="0.2">
      <c r="B193" s="48">
        <v>45047</v>
      </c>
      <c r="C193" s="54">
        <v>83.88</v>
      </c>
      <c r="D193" s="41">
        <v>8536.5884999999998</v>
      </c>
      <c r="E193" s="32">
        <v>142.45773165725299</v>
      </c>
      <c r="F193" s="54">
        <v>3.32</v>
      </c>
      <c r="G193" s="42">
        <v>0.41338528611472303</v>
      </c>
      <c r="H193" s="54">
        <v>2.4190507828633199</v>
      </c>
      <c r="I193" s="32">
        <v>172.48385960527</v>
      </c>
      <c r="J193" s="41">
        <v>82424.248350036694</v>
      </c>
      <c r="K193" s="42">
        <v>0.36377011923658698</v>
      </c>
      <c r="M193" s="54">
        <v>104.45875712323</v>
      </c>
      <c r="N193" s="32">
        <v>172.48385960527</v>
      </c>
      <c r="V193" s="53">
        <v>45047</v>
      </c>
      <c r="W193" s="41">
        <v>8536.5884999999998</v>
      </c>
      <c r="X193">
        <v>1133</v>
      </c>
      <c r="Y193" s="61">
        <v>2.97</v>
      </c>
      <c r="Z193" s="54">
        <v>3.32</v>
      </c>
      <c r="AA193" s="42">
        <v>0.117845117845118</v>
      </c>
    </row>
    <row r="194" spans="1:27" ht="15" customHeight="1" x14ac:dyDescent="0.2">
      <c r="B194" s="48">
        <v>45078</v>
      </c>
      <c r="C194" s="54">
        <v>84.999596638655504</v>
      </c>
      <c r="D194" s="41">
        <v>8664.6749999999993</v>
      </c>
      <c r="E194" s="32">
        <v>142.69064868851501</v>
      </c>
      <c r="F194" s="54">
        <v>3.44</v>
      </c>
      <c r="G194" s="42">
        <v>0.41701644337578297</v>
      </c>
      <c r="H194" s="54">
        <v>2.3979869760168602</v>
      </c>
      <c r="I194" s="32">
        <v>170.98196194830601</v>
      </c>
      <c r="J194" s="41">
        <v>83524.4141988255</v>
      </c>
      <c r="K194" s="42">
        <v>0.37799875013471901</v>
      </c>
      <c r="M194" s="54">
        <v>103.54918585707399</v>
      </c>
      <c r="N194" s="32">
        <v>170.98196194830601</v>
      </c>
      <c r="V194" s="53">
        <v>45078</v>
      </c>
      <c r="W194" s="41">
        <v>8664.6749999999993</v>
      </c>
      <c r="X194">
        <v>1150</v>
      </c>
      <c r="Y194" s="61">
        <v>3.07</v>
      </c>
      <c r="Z194" s="54">
        <v>3.44</v>
      </c>
      <c r="AA194" s="42">
        <v>0.12052117263843699</v>
      </c>
    </row>
    <row r="195" spans="1:27" ht="15" customHeight="1" x14ac:dyDescent="0.2">
      <c r="B195" s="48">
        <v>45108</v>
      </c>
      <c r="C195" s="54">
        <v>86.053131652661094</v>
      </c>
      <c r="D195" s="41">
        <v>8596.8644999999997</v>
      </c>
      <c r="E195" s="32">
        <v>139.840671697543</v>
      </c>
      <c r="F195" s="54">
        <v>3.74</v>
      </c>
      <c r="G195" s="42">
        <v>0.43659466411251802</v>
      </c>
      <c r="H195" s="54">
        <v>2.2904540119214101</v>
      </c>
      <c r="I195" s="32">
        <v>163.31461539511699</v>
      </c>
      <c r="J195" s="41">
        <v>84559.664933683103</v>
      </c>
      <c r="K195" s="42">
        <v>0.41387838887886003</v>
      </c>
      <c r="M195" s="54">
        <v>98.905728241896398</v>
      </c>
      <c r="N195" s="32">
        <v>163.31461539511699</v>
      </c>
      <c r="V195" s="53">
        <v>45108</v>
      </c>
      <c r="W195" s="41">
        <v>8596.8644999999997</v>
      </c>
      <c r="X195">
        <v>1141</v>
      </c>
      <c r="Y195" s="61">
        <v>3.25</v>
      </c>
      <c r="Z195" s="54">
        <v>3.74</v>
      </c>
      <c r="AA195" s="42">
        <v>0.15076923076923099</v>
      </c>
    </row>
    <row r="196" spans="1:27" ht="15" customHeight="1" x14ac:dyDescent="0.2">
      <c r="B196" s="48">
        <v>45139</v>
      </c>
      <c r="C196" s="54">
        <v>86.52</v>
      </c>
      <c r="D196" s="41">
        <v>8762.6234999999997</v>
      </c>
      <c r="E196" s="32">
        <v>141.767845972792</v>
      </c>
      <c r="F196" s="54">
        <v>4.01</v>
      </c>
      <c r="G196" s="42">
        <v>0.44060848438831701</v>
      </c>
      <c r="H196" s="54">
        <v>2.26958861536284</v>
      </c>
      <c r="I196" s="32">
        <v>161.82686484597099</v>
      </c>
      <c r="J196" s="41">
        <v>85018.430701539997</v>
      </c>
      <c r="K196" s="42">
        <v>0.44654093409700502</v>
      </c>
      <c r="M196" s="54">
        <v>98.004724671887701</v>
      </c>
      <c r="N196" s="32">
        <v>161.82686484597099</v>
      </c>
      <c r="V196" s="53">
        <v>45139</v>
      </c>
      <c r="W196" s="41">
        <v>8762.6234999999997</v>
      </c>
      <c r="X196">
        <v>1163</v>
      </c>
      <c r="Y196" s="61">
        <v>3.46</v>
      </c>
      <c r="Z196" s="54">
        <v>4.01</v>
      </c>
      <c r="AA196" s="42">
        <v>0.15895953757225401</v>
      </c>
    </row>
    <row r="197" spans="1:27" ht="15" customHeight="1" x14ac:dyDescent="0.2">
      <c r="B197" s="48">
        <v>45170</v>
      </c>
      <c r="C197" s="54">
        <v>85.384444444444398</v>
      </c>
      <c r="D197" s="41">
        <v>8709.8819999999996</v>
      </c>
      <c r="E197" s="32">
        <v>142.78862575484399</v>
      </c>
      <c r="F197" s="54">
        <v>3.93</v>
      </c>
      <c r="G197" s="42">
        <v>0.43452093380469797</v>
      </c>
      <c r="H197" s="54">
        <v>2.30138509379496</v>
      </c>
      <c r="I197" s="32">
        <v>164.09402656108699</v>
      </c>
      <c r="J197" s="41">
        <v>83902.582905565097</v>
      </c>
      <c r="K197" s="42">
        <v>0.43682689733714197</v>
      </c>
      <c r="M197" s="54">
        <v>99.377751084332104</v>
      </c>
      <c r="N197" s="32">
        <v>164.09402656108699</v>
      </c>
      <c r="V197" s="53">
        <v>45170</v>
      </c>
      <c r="W197" s="41">
        <v>8709.8819999999996</v>
      </c>
      <c r="X197">
        <v>1156</v>
      </c>
      <c r="Y197" s="61">
        <v>3.54</v>
      </c>
      <c r="Z197" s="54">
        <v>3.93</v>
      </c>
      <c r="AA197" s="42">
        <v>0.110169491525424</v>
      </c>
    </row>
    <row r="198" spans="1:27" ht="15" customHeight="1" x14ac:dyDescent="0.2">
      <c r="B198" s="48">
        <v>45200</v>
      </c>
      <c r="C198" s="54">
        <v>83.275555555555599</v>
      </c>
      <c r="D198" s="41">
        <v>8875.6409999999996</v>
      </c>
      <c r="E198" s="32">
        <v>149.19088442892999</v>
      </c>
      <c r="F198" s="54">
        <v>3.98</v>
      </c>
      <c r="G198" s="42">
        <v>0.417630484328402</v>
      </c>
      <c r="H198" s="54">
        <v>2.3944612223605199</v>
      </c>
      <c r="I198" s="32">
        <v>170.73056763985599</v>
      </c>
      <c r="J198" s="41">
        <v>81830.294141611696</v>
      </c>
      <c r="K198" s="42">
        <v>0.44289461217131998</v>
      </c>
      <c r="M198" s="54">
        <v>103.39693777386999</v>
      </c>
      <c r="N198" s="32">
        <v>170.73056763985599</v>
      </c>
      <c r="V198" s="53">
        <v>45200</v>
      </c>
      <c r="W198" s="41">
        <v>8875.6409999999996</v>
      </c>
      <c r="X198">
        <v>1178</v>
      </c>
      <c r="Y198" s="61">
        <v>3.6</v>
      </c>
      <c r="Z198" s="54">
        <v>3.98</v>
      </c>
      <c r="AA198" s="42">
        <v>0.105555555555556</v>
      </c>
    </row>
    <row r="199" spans="1:27" ht="15" customHeight="1" x14ac:dyDescent="0.2">
      <c r="B199" s="48">
        <v>45231</v>
      </c>
      <c r="C199" s="54">
        <v>82.14</v>
      </c>
      <c r="D199" s="41">
        <v>9101.6759999999995</v>
      </c>
      <c r="E199" s="32">
        <v>155.105348025316</v>
      </c>
      <c r="F199" s="54">
        <v>3.98</v>
      </c>
      <c r="G199" s="42">
        <v>0.40170543514248902</v>
      </c>
      <c r="H199" s="54">
        <v>2.4893862828748898</v>
      </c>
      <c r="I199" s="32">
        <v>177.49894179999001</v>
      </c>
      <c r="J199" s="41">
        <v>80714.446345636796</v>
      </c>
      <c r="K199" s="42">
        <v>0.44289461217131898</v>
      </c>
      <c r="M199" s="54">
        <v>107.495964512548</v>
      </c>
      <c r="N199" s="32">
        <v>177.49894179999001</v>
      </c>
      <c r="V199" s="53">
        <v>45231</v>
      </c>
      <c r="W199" s="41">
        <v>9101.6759999999995</v>
      </c>
      <c r="X199">
        <v>1208</v>
      </c>
      <c r="Y199" s="61">
        <v>3.64</v>
      </c>
      <c r="Z199" s="54">
        <v>3.98</v>
      </c>
      <c r="AA199" s="42">
        <v>9.3406593406593297E-2</v>
      </c>
    </row>
    <row r="200" spans="1:27" ht="15" customHeight="1" x14ac:dyDescent="0.2">
      <c r="B200" s="48">
        <v>45261</v>
      </c>
      <c r="C200" s="54">
        <v>82.443510643702695</v>
      </c>
      <c r="D200" s="41">
        <v>8973.5895</v>
      </c>
      <c r="E200" s="32">
        <v>152.35959916679499</v>
      </c>
      <c r="F200" s="54">
        <v>3.96</v>
      </c>
      <c r="G200" s="42">
        <v>0.40825648273297599</v>
      </c>
      <c r="H200" s="54">
        <v>2.4494405901548402</v>
      </c>
      <c r="I200" s="32">
        <v>174.65072244727099</v>
      </c>
      <c r="J200" s="41">
        <v>81012.689510556098</v>
      </c>
      <c r="K200" s="42">
        <v>0.44046610141474402</v>
      </c>
      <c r="M200" s="54">
        <v>105.771041065913</v>
      </c>
      <c r="N200" s="32">
        <v>174.65072244727099</v>
      </c>
      <c r="V200" s="53">
        <v>45261</v>
      </c>
      <c r="W200" s="41">
        <v>8973.5895</v>
      </c>
      <c r="X200">
        <v>1191</v>
      </c>
      <c r="Y200" s="61">
        <v>3.6</v>
      </c>
      <c r="Z200" s="54">
        <v>3.96</v>
      </c>
      <c r="AA200" s="42">
        <v>9.9999999999999895E-2</v>
      </c>
    </row>
    <row r="201" spans="1:27" ht="15" customHeight="1" x14ac:dyDescent="0.2">
      <c r="A201" t="s">
        <v>29</v>
      </c>
      <c r="B201" s="48">
        <v>45292</v>
      </c>
      <c r="C201" s="54">
        <v>83.191465731849803</v>
      </c>
      <c r="D201" s="41">
        <v>9335.2455000000009</v>
      </c>
      <c r="E201" s="32">
        <v>157.07499950952399</v>
      </c>
      <c r="F201" s="54">
        <v>4</v>
      </c>
      <c r="G201" s="42">
        <v>0.39733637230697799</v>
      </c>
      <c r="H201" s="54">
        <v>2.5167592742489</v>
      </c>
      <c r="I201" s="32">
        <v>179.45069875961099</v>
      </c>
      <c r="J201" s="41">
        <v>81747.663711081899</v>
      </c>
      <c r="K201" s="42">
        <v>0.44532501976794803</v>
      </c>
      <c r="M201" s="54">
        <v>108.677977175503</v>
      </c>
      <c r="N201" s="32">
        <v>179.45069875961099</v>
      </c>
      <c r="U201" s="52" t="s">
        <v>29</v>
      </c>
      <c r="V201" s="53">
        <v>45292</v>
      </c>
      <c r="W201" s="41">
        <v>9335.2455000000009</v>
      </c>
      <c r="X201">
        <v>1239</v>
      </c>
      <c r="Y201" s="61">
        <v>3.64</v>
      </c>
      <c r="Z201" s="54">
        <v>4</v>
      </c>
      <c r="AA201" s="42">
        <v>9.89010989010988E-2</v>
      </c>
    </row>
    <row r="202" spans="1:27" ht="15" customHeight="1" x14ac:dyDescent="0.2">
      <c r="B202" s="48">
        <v>45323</v>
      </c>
      <c r="C202" s="54">
        <v>84.14</v>
      </c>
      <c r="D202" s="41">
        <v>9403.0560000000005</v>
      </c>
      <c r="E202" s="32">
        <v>156.43236617154199</v>
      </c>
      <c r="F202" s="54">
        <v>4.07</v>
      </c>
      <c r="G202" s="42">
        <v>0.40132088749005401</v>
      </c>
      <c r="H202" s="54">
        <v>2.4917716250808999</v>
      </c>
      <c r="I202" s="32">
        <v>177.669022160884</v>
      </c>
      <c r="J202" s="41">
        <v>82679.736005866507</v>
      </c>
      <c r="K202" s="42">
        <v>0.45384634770110999</v>
      </c>
      <c r="M202" s="54">
        <v>107.59896767557299</v>
      </c>
      <c r="N202" s="32">
        <v>177.669022160884</v>
      </c>
      <c r="V202" s="53">
        <v>45323</v>
      </c>
      <c r="W202" s="41">
        <v>9403.0560000000005</v>
      </c>
      <c r="X202">
        <v>1248</v>
      </c>
      <c r="Y202" s="61">
        <v>3.72</v>
      </c>
      <c r="Z202" s="54">
        <v>4.07</v>
      </c>
      <c r="AA202" s="42">
        <v>9.4086021505376302E-2</v>
      </c>
    </row>
    <row r="203" spans="1:27" ht="15" customHeight="1" x14ac:dyDescent="0.2">
      <c r="B203" s="48">
        <v>45352</v>
      </c>
      <c r="C203" s="54">
        <v>85.798565180051298</v>
      </c>
      <c r="D203" s="41">
        <v>9990.7469999999994</v>
      </c>
      <c r="E203" s="32">
        <v>162.99640869203901</v>
      </c>
      <c r="F203" s="54">
        <v>4.1100000000000003</v>
      </c>
      <c r="G203" s="42">
        <v>0.38645201241129101</v>
      </c>
      <c r="H203" s="54">
        <v>2.5876434017264902</v>
      </c>
      <c r="I203" s="32">
        <v>184.50489934882501</v>
      </c>
      <c r="J203" s="41">
        <v>84309.516505452499</v>
      </c>
      <c r="K203" s="42">
        <v>0.45872605522314602</v>
      </c>
      <c r="M203" s="54">
        <v>111.73887523871301</v>
      </c>
      <c r="N203" s="32">
        <v>184.50489934882501</v>
      </c>
      <c r="V203" s="53">
        <v>45352</v>
      </c>
      <c r="W203" s="41">
        <v>9990.7469999999994</v>
      </c>
      <c r="X203">
        <v>1326</v>
      </c>
      <c r="Y203" s="61">
        <v>3.76</v>
      </c>
      <c r="Z203" s="54">
        <v>4.1100000000000003</v>
      </c>
      <c r="AA203" s="42">
        <v>9.3085106382978997E-2</v>
      </c>
    </row>
    <row r="204" spans="1:27" ht="15" customHeight="1" x14ac:dyDescent="0.2">
      <c r="B204" s="48">
        <v>45383</v>
      </c>
      <c r="C204" s="54">
        <v>87.987662291210597</v>
      </c>
      <c r="D204" s="41">
        <v>9968.1435000000001</v>
      </c>
      <c r="E204" s="32">
        <v>158.581529293073</v>
      </c>
      <c r="F204" s="54">
        <v>4.12</v>
      </c>
      <c r="G204" s="42">
        <v>0.39754326846079602</v>
      </c>
      <c r="H204" s="54">
        <v>2.5154494600595001</v>
      </c>
      <c r="I204" s="32">
        <v>179.35730600888701</v>
      </c>
      <c r="J204" s="41">
        <v>86460.621464352604</v>
      </c>
      <c r="K204" s="42">
        <v>0.45994715818362902</v>
      </c>
      <c r="M204" s="54">
        <v>108.62141715483</v>
      </c>
      <c r="N204" s="32">
        <v>179.35730600888701</v>
      </c>
      <c r="V204" s="53">
        <v>45383</v>
      </c>
      <c r="W204" s="41">
        <v>9968.1435000000001</v>
      </c>
      <c r="X204">
        <v>1323</v>
      </c>
      <c r="Y204" s="61">
        <v>3.76</v>
      </c>
      <c r="Z204" s="54">
        <v>4.12</v>
      </c>
      <c r="AA204" s="42">
        <v>9.5744680851063996E-2</v>
      </c>
    </row>
    <row r="205" spans="1:27" ht="15" customHeight="1" x14ac:dyDescent="0.2">
      <c r="B205" s="48">
        <v>45413</v>
      </c>
      <c r="C205" s="54">
        <v>89.43</v>
      </c>
      <c r="D205" s="41">
        <v>9975.6779999999999</v>
      </c>
      <c r="E205" s="32">
        <v>156.14183937307899</v>
      </c>
      <c r="F205" s="54">
        <v>4.12</v>
      </c>
      <c r="G205" s="42">
        <v>0.40375481501820398</v>
      </c>
      <c r="H205" s="54">
        <v>2.4767506486700701</v>
      </c>
      <c r="I205" s="32">
        <v>176.59799214996701</v>
      </c>
      <c r="J205" s="41">
        <v>87877.927157174301</v>
      </c>
      <c r="K205" s="42">
        <v>0.45994715818362902</v>
      </c>
      <c r="M205" s="54">
        <v>106.950336180208</v>
      </c>
      <c r="N205" s="32">
        <v>176.59799214996701</v>
      </c>
      <c r="V205" s="53">
        <v>45413</v>
      </c>
      <c r="W205" s="41">
        <v>9975.6779999999999</v>
      </c>
      <c r="X205">
        <v>1324</v>
      </c>
      <c r="Y205" s="61">
        <v>3.74</v>
      </c>
      <c r="Z205" s="54">
        <v>4.12</v>
      </c>
      <c r="AA205" s="42">
        <v>0.10160427807486599</v>
      </c>
    </row>
    <row r="206" spans="1:27" ht="15" customHeight="1" x14ac:dyDescent="0.2">
      <c r="B206" s="48">
        <v>45444</v>
      </c>
      <c r="C206" s="54">
        <v>89.990226242041501</v>
      </c>
      <c r="D206" s="41">
        <v>9907.8675000000003</v>
      </c>
      <c r="E206" s="32">
        <v>154.11501252575499</v>
      </c>
      <c r="F206" s="54">
        <v>4.0999999999999996</v>
      </c>
      <c r="G206" s="42">
        <v>0.40838059904719698</v>
      </c>
      <c r="H206" s="54">
        <v>2.4486961484779801</v>
      </c>
      <c r="I206" s="32">
        <v>174.59764205119799</v>
      </c>
      <c r="J206" s="41">
        <v>88428.430577610998</v>
      </c>
      <c r="K206" s="42">
        <v>0.457505422378573</v>
      </c>
      <c r="M206" s="54">
        <v>105.738894798928</v>
      </c>
      <c r="N206" s="32">
        <v>174.59764205119799</v>
      </c>
      <c r="V206" s="53">
        <v>45444</v>
      </c>
      <c r="W206" s="41">
        <v>9907.8675000000003</v>
      </c>
      <c r="X206">
        <v>1315</v>
      </c>
      <c r="Y206" s="61">
        <v>3.74</v>
      </c>
      <c r="Z206" s="54">
        <v>4.0999999999999996</v>
      </c>
      <c r="AA206" s="42">
        <v>9.6256684491978606E-2</v>
      </c>
    </row>
    <row r="207" spans="1:27" ht="15" customHeight="1" x14ac:dyDescent="0.2">
      <c r="B207" s="48">
        <v>45474</v>
      </c>
      <c r="C207" s="54">
        <v>90.383878553119501</v>
      </c>
      <c r="D207" s="41">
        <v>9907.8675000000003</v>
      </c>
      <c r="E207" s="32">
        <v>153.443789606096</v>
      </c>
      <c r="F207" s="54">
        <v>4.1500000000000004</v>
      </c>
      <c r="G207" s="42">
        <v>0.41188587204591698</v>
      </c>
      <c r="H207" s="54">
        <v>2.4278570057108499</v>
      </c>
      <c r="I207" s="32">
        <v>173.111763457493</v>
      </c>
      <c r="J207" s="41">
        <v>88815.250985954597</v>
      </c>
      <c r="K207" s="42">
        <v>0.46361328459510098</v>
      </c>
      <c r="M207" s="54">
        <v>104.839024912612</v>
      </c>
      <c r="N207" s="32">
        <v>173.111763457493</v>
      </c>
      <c r="V207" s="53">
        <v>45474</v>
      </c>
      <c r="W207" s="41">
        <v>9907.8675000000003</v>
      </c>
      <c r="X207">
        <v>1315</v>
      </c>
      <c r="Y207" s="61">
        <v>3.75</v>
      </c>
      <c r="Z207" s="54">
        <v>4.1500000000000004</v>
      </c>
      <c r="AA207" s="42">
        <v>0.10666666666666701</v>
      </c>
    </row>
    <row r="208" spans="1:27" ht="15" customHeight="1" x14ac:dyDescent="0.2">
      <c r="B208" s="48">
        <v>45505</v>
      </c>
      <c r="C208" s="54">
        <v>90.61</v>
      </c>
      <c r="D208" s="41">
        <v>9975.6779999999999</v>
      </c>
      <c r="E208" s="32">
        <v>154.10842837583499</v>
      </c>
      <c r="F208" s="54">
        <v>4.07</v>
      </c>
      <c r="G208" s="42">
        <v>0.40737276141073397</v>
      </c>
      <c r="H208" s="54">
        <v>2.4547542072695099</v>
      </c>
      <c r="I208" s="32">
        <v>175.02959551388699</v>
      </c>
      <c r="J208" s="41">
        <v>89037.448056709894</v>
      </c>
      <c r="K208" s="42">
        <v>0.45384634770110999</v>
      </c>
      <c r="M208" s="54">
        <v>106.000492156216</v>
      </c>
      <c r="N208" s="32">
        <v>175.02959551388699</v>
      </c>
      <c r="V208" s="53">
        <v>45505</v>
      </c>
      <c r="W208" s="41">
        <v>9975.6779999999999</v>
      </c>
      <c r="X208">
        <v>1324</v>
      </c>
      <c r="Y208" s="61">
        <v>3.75</v>
      </c>
      <c r="Z208" s="54">
        <v>4.07</v>
      </c>
      <c r="AA208" s="42">
        <v>8.5333333333333497E-2</v>
      </c>
    </row>
    <row r="209" spans="1:27" ht="15" customHeight="1" x14ac:dyDescent="0.2">
      <c r="B209" s="48">
        <v>45536</v>
      </c>
      <c r="C209" s="54">
        <v>90.703613720046505</v>
      </c>
      <c r="D209" s="41">
        <v>9960.6090000000004</v>
      </c>
      <c r="E209" s="32">
        <v>153.716823654064</v>
      </c>
      <c r="F209" s="54">
        <v>4.04</v>
      </c>
      <c r="G209" s="42">
        <v>0.407383867405821</v>
      </c>
      <c r="H209" s="54">
        <v>2.4546872863864202</v>
      </c>
      <c r="I209" s="32">
        <v>175.024823901697</v>
      </c>
      <c r="J209" s="41">
        <v>89129.437094741297</v>
      </c>
      <c r="K209" s="42">
        <v>0.45019151543755198</v>
      </c>
      <c r="M209" s="54">
        <v>105.997602397836</v>
      </c>
      <c r="N209" s="32">
        <v>175.024823901697</v>
      </c>
      <c r="V209" s="53">
        <v>45536</v>
      </c>
      <c r="W209" s="41">
        <v>9960.6090000000004</v>
      </c>
      <c r="X209">
        <v>1322</v>
      </c>
      <c r="Y209" s="61">
        <v>3.72</v>
      </c>
      <c r="Z209" s="54">
        <v>4.04</v>
      </c>
      <c r="AA209" s="42">
        <v>8.6021505376343996E-2</v>
      </c>
    </row>
    <row r="210" spans="1:27" ht="15" customHeight="1" x14ac:dyDescent="0.2">
      <c r="B210" s="48">
        <v>45566</v>
      </c>
      <c r="C210" s="54">
        <v>90.760313859845994</v>
      </c>
      <c r="D210" s="41">
        <v>10096.23</v>
      </c>
      <c r="E210" s="32">
        <v>155.71245289111499</v>
      </c>
      <c r="F210" s="54">
        <v>4.0599999999999996</v>
      </c>
      <c r="G210" s="42">
        <v>0.40283835480177199</v>
      </c>
      <c r="H210" s="54">
        <v>2.4823852745900501</v>
      </c>
      <c r="I210" s="32">
        <v>176.9997538794</v>
      </c>
      <c r="J210" s="41">
        <v>89185.153193982202</v>
      </c>
      <c r="K210" s="42">
        <v>0.45262759848005302</v>
      </c>
      <c r="M210" s="54">
        <v>107.193648980677</v>
      </c>
      <c r="N210" s="32">
        <v>176.9997538794</v>
      </c>
      <c r="V210" s="53">
        <v>45566</v>
      </c>
      <c r="W210" s="41">
        <v>10096.23</v>
      </c>
      <c r="X210">
        <v>1340</v>
      </c>
      <c r="Y210" s="61">
        <v>3.73</v>
      </c>
      <c r="Z210" s="54">
        <v>4.0599999999999996</v>
      </c>
      <c r="AA210" s="42">
        <v>8.8471849865951593E-2</v>
      </c>
    </row>
    <row r="211" spans="1:27" ht="15" customHeight="1" x14ac:dyDescent="0.2">
      <c r="B211" s="48">
        <v>45597</v>
      </c>
      <c r="C211" s="54">
        <v>90.87</v>
      </c>
      <c r="D211" s="41">
        <v>10292.127</v>
      </c>
      <c r="E211" s="32">
        <v>158.54213709862799</v>
      </c>
      <c r="F211" s="54">
        <v>4.03</v>
      </c>
      <c r="G211" s="42">
        <v>0.394653362934486</v>
      </c>
      <c r="H211" s="54">
        <v>2.5338691974252998</v>
      </c>
      <c r="I211" s="32">
        <v>180.670675457877</v>
      </c>
      <c r="J211" s="41">
        <v>89292.935712539693</v>
      </c>
      <c r="K211" s="42">
        <v>0.44897418224622299</v>
      </c>
      <c r="M211" s="54">
        <v>109.41681297098999</v>
      </c>
      <c r="N211" s="32">
        <v>180.670675457877</v>
      </c>
      <c r="V211" s="53">
        <v>45597</v>
      </c>
      <c r="W211" s="41">
        <v>10292.127</v>
      </c>
      <c r="X211">
        <v>1366</v>
      </c>
      <c r="Y211" s="61">
        <v>3.72</v>
      </c>
      <c r="Z211" s="54">
        <v>4.03</v>
      </c>
      <c r="AA211" s="42">
        <v>8.3333333333333301E-2</v>
      </c>
    </row>
    <row r="212" spans="1:27" ht="15" customHeight="1" x14ac:dyDescent="0.2">
      <c r="B212" s="48">
        <v>45627</v>
      </c>
      <c r="C212" s="54">
        <v>92.347676132285798</v>
      </c>
      <c r="D212" s="41">
        <v>10254.4545</v>
      </c>
      <c r="E212" s="32">
        <v>155.43423883489299</v>
      </c>
      <c r="F212" s="54">
        <v>4.0199999999999996</v>
      </c>
      <c r="G212" s="42">
        <v>0.40220637304919998</v>
      </c>
      <c r="H212" s="54">
        <v>2.4862858149631402</v>
      </c>
      <c r="I212" s="32">
        <v>177.277871338886</v>
      </c>
      <c r="J212" s="41">
        <v>90744.966524514501</v>
      </c>
      <c r="K212" s="42">
        <v>0.44775732169452898</v>
      </c>
      <c r="M212" s="54">
        <v>107.362080996396</v>
      </c>
      <c r="N212" s="32">
        <v>177.277871338886</v>
      </c>
      <c r="V212" s="53">
        <v>45627</v>
      </c>
      <c r="W212" s="41">
        <v>10254.4545</v>
      </c>
      <c r="X212">
        <v>1361</v>
      </c>
      <c r="Y212" s="61">
        <v>3.69</v>
      </c>
      <c r="Z212" s="54">
        <v>4.0199999999999996</v>
      </c>
      <c r="AA212" s="42">
        <v>8.9430894308942993E-2</v>
      </c>
    </row>
    <row r="213" spans="1:27" ht="15" customHeight="1" x14ac:dyDescent="0.2">
      <c r="A213" t="s">
        <v>643</v>
      </c>
      <c r="B213" s="48">
        <v>45658</v>
      </c>
      <c r="C213" s="54">
        <v>95.050144041994997</v>
      </c>
      <c r="D213" s="41">
        <v>10488.023999999999</v>
      </c>
      <c r="E213" s="32">
        <v>154.454651783949</v>
      </c>
      <c r="F213" s="54">
        <v>3.94</v>
      </c>
      <c r="G213" s="42">
        <v>0.40204039251177098</v>
      </c>
      <c r="H213" s="54">
        <v>2.4873122666915202</v>
      </c>
      <c r="I213" s="32">
        <v>177.351059697338</v>
      </c>
      <c r="J213" s="41">
        <v>93400.532644541599</v>
      </c>
      <c r="K213" s="42">
        <v>0.43803949000479198</v>
      </c>
      <c r="M213" s="54">
        <v>107.406404940545</v>
      </c>
      <c r="N213" s="32">
        <v>177.35105969733701</v>
      </c>
      <c r="U213" s="52" t="s">
        <v>643</v>
      </c>
      <c r="V213" s="53">
        <v>45658</v>
      </c>
      <c r="W213" s="41">
        <v>10488.023999999999</v>
      </c>
      <c r="X213">
        <v>1392</v>
      </c>
      <c r="Y213" s="61">
        <v>3.6</v>
      </c>
      <c r="Z213" s="54">
        <v>3.94</v>
      </c>
      <c r="AA213" s="42">
        <v>9.4444444444444303E-2</v>
      </c>
    </row>
    <row r="214" spans="1:27" ht="15" customHeight="1" x14ac:dyDescent="0.2">
      <c r="B214" s="48">
        <v>45689</v>
      </c>
      <c r="C214" s="54">
        <v>96.88</v>
      </c>
      <c r="D214" s="41">
        <v>10668.852000000001</v>
      </c>
      <c r="E214" s="32">
        <v>154.15004646722701</v>
      </c>
      <c r="F214" s="54">
        <v>3.57</v>
      </c>
      <c r="G214" s="42">
        <v>0.39035608171222003</v>
      </c>
      <c r="H214" s="54">
        <v>2.5617635970053199</v>
      </c>
      <c r="I214" s="32">
        <v>182.659610016431</v>
      </c>
      <c r="J214" s="41">
        <v>95198.631141530204</v>
      </c>
      <c r="K214" s="42">
        <v>0.393492839323074</v>
      </c>
      <c r="M214" s="54">
        <v>110.62134093355699</v>
      </c>
      <c r="N214" s="32">
        <v>182.659610016431</v>
      </c>
      <c r="V214" s="53">
        <v>45689</v>
      </c>
      <c r="W214" s="41">
        <v>10668.852000000001</v>
      </c>
      <c r="X214">
        <v>1416</v>
      </c>
      <c r="Y214" s="61">
        <v>3.17</v>
      </c>
      <c r="Z214" s="54">
        <v>3.57</v>
      </c>
      <c r="AA214" s="42">
        <v>0.12618296529968401</v>
      </c>
    </row>
    <row r="215" spans="1:27" ht="15" customHeight="1" x14ac:dyDescent="0.2">
      <c r="B215" s="48">
        <v>45717</v>
      </c>
      <c r="C215" s="54">
        <v>97.386560103717002</v>
      </c>
      <c r="D215" s="41">
        <v>10909.956</v>
      </c>
      <c r="E215" s="32">
        <v>156.81372550565601</v>
      </c>
      <c r="F215" s="54">
        <v>3.31</v>
      </c>
      <c r="G215" s="42">
        <v>0.37521503326908501</v>
      </c>
      <c r="H215" s="54">
        <v>2.66513841752937</v>
      </c>
      <c r="I215" s="32">
        <v>190.03047141227401</v>
      </c>
      <c r="J215" s="41">
        <v>95696.399808590199</v>
      </c>
      <c r="K215" s="42">
        <v>0.362587606456303</v>
      </c>
      <c r="M215" s="54">
        <v>115.085242785587</v>
      </c>
      <c r="N215" s="32">
        <v>190.03047141227401</v>
      </c>
      <c r="V215" s="53">
        <v>45717</v>
      </c>
      <c r="W215" s="41">
        <v>10909.956</v>
      </c>
      <c r="X215">
        <v>1448</v>
      </c>
      <c r="Y215" s="61">
        <v>2.94</v>
      </c>
      <c r="Z215" s="54">
        <v>3.31</v>
      </c>
      <c r="AA215" s="42">
        <v>0.12585034013605501</v>
      </c>
    </row>
    <row r="216" spans="1:27" ht="15" customHeight="1" x14ac:dyDescent="0.2">
      <c r="B216" s="48">
        <v>45748</v>
      </c>
      <c r="C216" s="54">
        <v>97.710176603582696</v>
      </c>
      <c r="D216" s="41">
        <v>10842.145500000001</v>
      </c>
      <c r="E216" s="32">
        <v>155.32291498121401</v>
      </c>
      <c r="F216" s="54">
        <v>3.24</v>
      </c>
      <c r="G216" s="42">
        <v>0.37651898041947901</v>
      </c>
      <c r="H216" s="54">
        <v>2.6559086048886602</v>
      </c>
      <c r="I216" s="32">
        <v>189.372364637922</v>
      </c>
      <c r="J216" s="41">
        <v>96014.399889123</v>
      </c>
      <c r="K216" s="42">
        <v>0.35432388504052198</v>
      </c>
      <c r="M216" s="54">
        <v>114.686683663241</v>
      </c>
      <c r="N216" s="32">
        <v>189.372364637922</v>
      </c>
      <c r="V216" s="53">
        <v>45748</v>
      </c>
      <c r="W216" s="41">
        <v>10842.145500000001</v>
      </c>
      <c r="X216">
        <v>1439</v>
      </c>
      <c r="Y216" s="61">
        <v>2.91</v>
      </c>
      <c r="Z216" s="54">
        <v>3.24</v>
      </c>
      <c r="AA216" s="42">
        <v>0.11340206185567001</v>
      </c>
    </row>
    <row r="217" spans="1:27" ht="15" customHeight="1" x14ac:dyDescent="0.2">
      <c r="B217" s="48">
        <v>45778</v>
      </c>
      <c r="C217" s="54">
        <v>98.14</v>
      </c>
      <c r="D217" s="41">
        <v>10932.559499999999</v>
      </c>
      <c r="E217" s="32">
        <v>155.93223205889399</v>
      </c>
      <c r="F217" s="54">
        <v>3.25</v>
      </c>
      <c r="G217" s="42">
        <v>0.37537421184984199</v>
      </c>
      <c r="H217" s="54">
        <v>2.6640082574453001</v>
      </c>
      <c r="I217" s="32">
        <v>189.94988841060501</v>
      </c>
      <c r="J217" s="41">
        <v>96436.763627474895</v>
      </c>
      <c r="K217" s="42">
        <v>0.35550292873315298</v>
      </c>
      <c r="M217" s="54">
        <v>115.036440536966</v>
      </c>
      <c r="N217" s="32">
        <v>189.94988841060399</v>
      </c>
      <c r="V217" s="53">
        <v>45778</v>
      </c>
      <c r="W217" s="41">
        <v>10932.559499999999</v>
      </c>
      <c r="X217">
        <v>1451</v>
      </c>
      <c r="Y217" s="61">
        <v>2.91</v>
      </c>
      <c r="Z217" s="54">
        <v>3.25</v>
      </c>
      <c r="AA217" s="42">
        <v>0.11683848797250899</v>
      </c>
    </row>
    <row r="218" spans="1:27" ht="15" customHeight="1" x14ac:dyDescent="0.2">
      <c r="B218" s="48">
        <v>45809</v>
      </c>
      <c r="C218" s="54">
        <v>98.905443643526596</v>
      </c>
      <c r="D218" s="41">
        <v>10879.817999999999</v>
      </c>
      <c r="E218" s="32">
        <v>153.97901412430201</v>
      </c>
      <c r="F218" s="54">
        <v>3.26</v>
      </c>
      <c r="G218" s="42">
        <v>0.38046660844927599</v>
      </c>
      <c r="H218" s="54">
        <v>2.6283515498925101</v>
      </c>
      <c r="I218" s="32">
        <v>187.40748352060001</v>
      </c>
      <c r="J218" s="41">
        <v>97188.922866530702</v>
      </c>
      <c r="K218" s="42">
        <v>0.356682468898813</v>
      </c>
      <c r="M218" s="54">
        <v>113.496722817744</v>
      </c>
      <c r="N218" s="32">
        <v>187.40748352060001</v>
      </c>
      <c r="V218" s="53">
        <v>45809</v>
      </c>
      <c r="W218" s="41">
        <v>10879.817999999999</v>
      </c>
      <c r="X218">
        <v>1444</v>
      </c>
      <c r="Y218" s="61">
        <v>2.93</v>
      </c>
      <c r="Z218" s="54">
        <v>3.26</v>
      </c>
      <c r="AA218" s="42">
        <v>0.112627986348123</v>
      </c>
    </row>
    <row r="219" spans="1:27" ht="15" customHeight="1" x14ac:dyDescent="0.2">
      <c r="B219" s="48">
        <v>45839</v>
      </c>
      <c r="C219" s="54">
        <v>99.906902612723798</v>
      </c>
      <c r="D219" s="41">
        <v>10827.076499999999</v>
      </c>
      <c r="E219" s="32">
        <v>151.69658709170901</v>
      </c>
      <c r="F219" s="54">
        <v>3.31</v>
      </c>
      <c r="G219" s="42">
        <v>0.38787205671992098</v>
      </c>
      <c r="H219" s="54">
        <v>2.5781697409620099</v>
      </c>
      <c r="I219" s="32">
        <v>183.829405644921</v>
      </c>
      <c r="J219" s="41">
        <v>98173.001345184399</v>
      </c>
      <c r="K219" s="42">
        <v>0.362587606456303</v>
      </c>
      <c r="M219" s="54">
        <v>111.32978633662201</v>
      </c>
      <c r="N219" s="32">
        <v>183.829405644921</v>
      </c>
      <c r="V219" s="53">
        <v>45839</v>
      </c>
      <c r="W219" s="41">
        <v>10827.076499999999</v>
      </c>
      <c r="X219">
        <v>1437</v>
      </c>
      <c r="Y219" s="61">
        <v>2.98</v>
      </c>
      <c r="Z219" s="54">
        <v>3.31</v>
      </c>
      <c r="AA219" s="42">
        <v>0.110738255033557</v>
      </c>
    </row>
    <row r="220" spans="1:27" ht="15" customHeight="1" x14ac:dyDescent="0.2">
      <c r="B220" s="48">
        <v>45870</v>
      </c>
      <c r="C220" s="54">
        <v>100.94</v>
      </c>
      <c r="D220" s="41">
        <v>10894.887000000001</v>
      </c>
      <c r="E220" s="32">
        <v>151.084366989307</v>
      </c>
      <c r="F220" s="54">
        <v>3.34</v>
      </c>
      <c r="G220" s="42">
        <v>0.39045813425401599</v>
      </c>
      <c r="H220" s="54">
        <v>2.5610940387002898</v>
      </c>
      <c r="I220" s="32">
        <v>182.61186897622599</v>
      </c>
      <c r="J220" s="41">
        <v>99188.169151796596</v>
      </c>
      <c r="K220" s="42">
        <v>0.36613662768730998</v>
      </c>
      <c r="M220" s="54">
        <v>110.59242825885801</v>
      </c>
      <c r="N220" s="32">
        <v>182.61186897622599</v>
      </c>
      <c r="V220" s="53">
        <v>45870</v>
      </c>
      <c r="W220" s="41">
        <v>10894.887000000001</v>
      </c>
      <c r="X220">
        <v>1446</v>
      </c>
      <c r="Y220" s="61">
        <v>2.98</v>
      </c>
      <c r="Z220" s="54">
        <v>3.34</v>
      </c>
      <c r="AA220" s="42">
        <v>0.12080536912751701</v>
      </c>
    </row>
    <row r="221" spans="1:27" ht="15" customHeight="1" x14ac:dyDescent="0.2">
      <c r="B221" s="48">
        <v>45901</v>
      </c>
      <c r="C221" s="54">
        <v>101.98796501611901</v>
      </c>
      <c r="D221" s="41">
        <v>10970.232</v>
      </c>
      <c r="E221" s="32">
        <v>150.566025140243</v>
      </c>
      <c r="F221" s="54">
        <v>3.34</v>
      </c>
      <c r="G221" s="42">
        <v>0.39180233385749602</v>
      </c>
      <c r="H221" s="54">
        <v>2.5523074101026499</v>
      </c>
      <c r="I221" s="32">
        <v>181.985362238883</v>
      </c>
      <c r="J221" s="41">
        <v>100217.946557027</v>
      </c>
      <c r="K221" s="42">
        <v>0.36613662768730998</v>
      </c>
      <c r="M221" s="54">
        <v>110.21300658275401</v>
      </c>
      <c r="N221" s="32">
        <v>181.985362238883</v>
      </c>
      <c r="V221" s="53">
        <v>45901</v>
      </c>
      <c r="W221" s="41">
        <v>10970.232</v>
      </c>
      <c r="X221">
        <v>1456</v>
      </c>
      <c r="Y221" s="61">
        <v>3</v>
      </c>
      <c r="Z221" s="54">
        <v>3.34</v>
      </c>
      <c r="AA221" s="42">
        <v>0.11333333333333299</v>
      </c>
    </row>
    <row r="222" spans="1:27" ht="15" customHeight="1" x14ac:dyDescent="0.2">
      <c r="B222" s="48">
        <v>45931</v>
      </c>
      <c r="C222" s="54">
        <v>103.070958280825</v>
      </c>
      <c r="D222" s="41">
        <v>11075.715</v>
      </c>
      <c r="E222" s="32">
        <v>150.416527256732</v>
      </c>
      <c r="F222" s="54">
        <v>3.37</v>
      </c>
      <c r="G222" s="42">
        <v>0.39321187540616198</v>
      </c>
      <c r="H222" s="54">
        <v>2.5431581865808801</v>
      </c>
      <c r="I222" s="32">
        <v>181.333001653233</v>
      </c>
      <c r="J222" s="41">
        <v>101282.14428963901</v>
      </c>
      <c r="K222" s="42">
        <v>0.369690093118267</v>
      </c>
      <c r="M222" s="54">
        <v>109.81792743662901</v>
      </c>
      <c r="N222" s="32">
        <v>181.333001653233</v>
      </c>
      <c r="V222" s="53">
        <v>45931</v>
      </c>
      <c r="W222" s="41">
        <v>11075.715</v>
      </c>
      <c r="X222">
        <v>1470</v>
      </c>
      <c r="Y222" s="61">
        <v>3.03</v>
      </c>
      <c r="Z222" s="54">
        <v>3.37</v>
      </c>
      <c r="AA222" s="42">
        <v>0.112211221122112</v>
      </c>
    </row>
    <row r="223" spans="1:27" ht="15" customHeight="1" x14ac:dyDescent="0.2">
      <c r="B223" s="48">
        <v>45962</v>
      </c>
      <c r="C223" s="54">
        <v>104.04</v>
      </c>
      <c r="D223" s="41">
        <v>11286.681</v>
      </c>
      <c r="E223" s="32">
        <v>151.853919719695</v>
      </c>
      <c r="F223" s="54">
        <v>3.36</v>
      </c>
      <c r="G223" s="42">
        <v>0.38915291314455303</v>
      </c>
      <c r="H223" s="54">
        <v>2.5696839628399402</v>
      </c>
      <c r="I223" s="32">
        <v>183.22435023532901</v>
      </c>
      <c r="J223" s="41">
        <v>102234.36812515301</v>
      </c>
      <c r="K223" s="42">
        <v>0.36850511133846398</v>
      </c>
      <c r="M223" s="54">
        <v>110.963355899471</v>
      </c>
      <c r="N223" s="32">
        <v>183.22435023532901</v>
      </c>
      <c r="V223" s="53">
        <v>45962</v>
      </c>
      <c r="W223" s="41">
        <v>11286.681</v>
      </c>
      <c r="X223">
        <v>1498</v>
      </c>
      <c r="Y223" s="61">
        <v>3.02</v>
      </c>
      <c r="Z223" s="54">
        <v>3.36</v>
      </c>
      <c r="AA223" s="42">
        <v>0.112582781456954</v>
      </c>
    </row>
    <row r="224" spans="1:27" ht="15" customHeight="1" x14ac:dyDescent="0.2">
      <c r="B224" s="48">
        <v>45992</v>
      </c>
      <c r="C224" s="54">
        <v>104.866995265943</v>
      </c>
      <c r="D224" s="41">
        <v>11256.543</v>
      </c>
      <c r="E224" s="32">
        <v>150.25409250442101</v>
      </c>
      <c r="F224" s="54">
        <v>3.38</v>
      </c>
      <c r="G224" s="42">
        <v>0.393977658883291</v>
      </c>
      <c r="H224" s="54">
        <v>2.5382149912623202</v>
      </c>
      <c r="I224" s="32">
        <v>180.980540508817</v>
      </c>
      <c r="J224" s="41">
        <v>103047.010747761</v>
      </c>
      <c r="K224" s="42">
        <v>0.37087556780255698</v>
      </c>
      <c r="M224" s="54">
        <v>109.60447179408899</v>
      </c>
      <c r="N224" s="32">
        <v>180.980540508817</v>
      </c>
      <c r="V224" s="53">
        <v>45992</v>
      </c>
      <c r="W224" s="41">
        <v>11256.543</v>
      </c>
      <c r="X224">
        <v>1494</v>
      </c>
      <c r="Y224" s="61">
        <v>3.04</v>
      </c>
      <c r="Z224" s="54">
        <v>3.38</v>
      </c>
      <c r="AA224" s="42">
        <v>0.11184210526315801</v>
      </c>
    </row>
    <row r="225" spans="2:27" ht="15" customHeight="1" x14ac:dyDescent="0.2">
      <c r="B225" s="48">
        <v>46023</v>
      </c>
      <c r="C225" s="54">
        <v>105.61238652186</v>
      </c>
      <c r="D225" s="41">
        <v>11384.629499999999</v>
      </c>
      <c r="E225" s="32">
        <v>150.89128068583699</v>
      </c>
      <c r="F225" s="54">
        <v>3.37</v>
      </c>
      <c r="G225" s="42">
        <v>0.391974701956739</v>
      </c>
      <c r="H225" s="54">
        <v>2.5511850509943601</v>
      </c>
      <c r="I225" s="32">
        <v>181.905335464649</v>
      </c>
      <c r="J225" s="41">
        <v>103779.465611801</v>
      </c>
      <c r="K225" s="42">
        <v>0.369690093118267</v>
      </c>
      <c r="M225" s="54">
        <v>110.164541193632</v>
      </c>
      <c r="N225" s="32">
        <v>181.905335464648</v>
      </c>
      <c r="U225" s="52" t="s">
        <v>644</v>
      </c>
      <c r="V225" s="53">
        <v>46023</v>
      </c>
      <c r="W225" s="41">
        <v>11384.629499999999</v>
      </c>
      <c r="X225">
        <v>1511</v>
      </c>
      <c r="Y225" s="61">
        <v>3.03</v>
      </c>
      <c r="Z225" s="54">
        <v>3.37</v>
      </c>
      <c r="AA225" s="42">
        <v>0.112211221122112</v>
      </c>
    </row>
    <row r="226" spans="2:27" ht="15" customHeight="1" x14ac:dyDescent="0.2">
      <c r="B226" s="48">
        <v>46054</v>
      </c>
      <c r="C226" s="54">
        <v>106.26</v>
      </c>
      <c r="D226" s="41">
        <v>11505.181500000001</v>
      </c>
      <c r="E226" s="32">
        <v>151.559708824777</v>
      </c>
      <c r="F226" s="54">
        <v>3.39</v>
      </c>
      <c r="G226" s="42">
        <v>0.39092162528756302</v>
      </c>
      <c r="H226" s="54">
        <v>2.55805751156488</v>
      </c>
      <c r="I226" s="32">
        <v>182.39535763887699</v>
      </c>
      <c r="J226" s="41">
        <v>104415.839648008</v>
      </c>
      <c r="K226" s="42">
        <v>0.37206153509219297</v>
      </c>
      <c r="M226" s="54">
        <v>110.461305814971</v>
      </c>
      <c r="N226" s="32">
        <v>182.39535763887699</v>
      </c>
      <c r="V226" s="53">
        <v>46054</v>
      </c>
      <c r="W226" s="41">
        <v>11505.181500000001</v>
      </c>
      <c r="X226">
        <v>1527</v>
      </c>
      <c r="Y226" s="61">
        <v>3.04</v>
      </c>
      <c r="Z226" s="54">
        <v>3.39</v>
      </c>
      <c r="AA226" s="42">
        <v>0.115131578947368</v>
      </c>
    </row>
    <row r="227" spans="2:27" ht="15" customHeight="1" x14ac:dyDescent="0.2">
      <c r="B227" s="48">
        <v>46082</v>
      </c>
      <c r="C227" s="54">
        <v>106.793661932609</v>
      </c>
      <c r="D227" s="41">
        <v>11716.147499999999</v>
      </c>
      <c r="E227" s="32">
        <v>153.56754853187499</v>
      </c>
      <c r="F227" s="54">
        <v>3.33</v>
      </c>
      <c r="G227" s="42">
        <v>0.38381165161826197</v>
      </c>
      <c r="H227" s="54">
        <v>2.6054446126992401</v>
      </c>
      <c r="I227" s="32">
        <v>185.77416644978001</v>
      </c>
      <c r="J227" s="41">
        <v>104940.23978711601</v>
      </c>
      <c r="K227" s="42">
        <v>0.36495312641283201</v>
      </c>
      <c r="M227" s="54">
        <v>112.507562025561</v>
      </c>
      <c r="N227" s="32">
        <v>185.77416644978001</v>
      </c>
      <c r="V227" s="53">
        <v>46082</v>
      </c>
      <c r="W227" s="41">
        <v>11716.147499999999</v>
      </c>
      <c r="X227">
        <v>1555</v>
      </c>
      <c r="Y227" s="61">
        <v>2.99</v>
      </c>
      <c r="Z227" s="54">
        <v>3.33</v>
      </c>
      <c r="AA227" s="42">
        <v>0.11371237458194</v>
      </c>
    </row>
    <row r="228" spans="2:27" ht="15" customHeight="1" x14ac:dyDescent="0.2">
      <c r="V228" s="53">
        <v>46113</v>
      </c>
      <c r="W228" s="41">
        <v>11693.544</v>
      </c>
      <c r="X228">
        <v>1552</v>
      </c>
      <c r="Y228" s="61">
        <v>2.95</v>
      </c>
      <c r="Z228" s="54">
        <v>3.3</v>
      </c>
      <c r="AA228" s="42">
        <v>0.11864406779661001</v>
      </c>
    </row>
    <row r="229" spans="2:27" ht="15" customHeight="1" x14ac:dyDescent="0.2">
      <c r="M229" t="s">
        <v>1957</v>
      </c>
      <c r="N229" s="42">
        <v>2.6486968861329601E-2</v>
      </c>
      <c r="R229" s="91" t="s">
        <v>1961</v>
      </c>
      <c r="S229" s="90"/>
    </row>
    <row r="230" spans="2:27" ht="15" customHeight="1" x14ac:dyDescent="0.2">
      <c r="R230" s="90" t="s">
        <v>1979</v>
      </c>
      <c r="S230" s="90" t="s">
        <v>1980</v>
      </c>
    </row>
    <row r="231" spans="2:27" ht="15" customHeight="1" x14ac:dyDescent="0.2">
      <c r="M231" t="s">
        <v>1960</v>
      </c>
      <c r="N231" s="42">
        <v>-2.2398012965296199E-2</v>
      </c>
      <c r="R231" s="90"/>
      <c r="S231" s="90"/>
    </row>
    <row r="232" spans="2:27" ht="15" customHeight="1" x14ac:dyDescent="0.2">
      <c r="Q232" t="s">
        <v>634</v>
      </c>
      <c r="R232" s="77">
        <v>3.3193276703887602E-2</v>
      </c>
      <c r="S232" s="77">
        <v>3.1186075156909299E-2</v>
      </c>
    </row>
    <row r="233" spans="2:27" ht="15" customHeight="1" x14ac:dyDescent="0.2">
      <c r="M233" t="s">
        <v>1964</v>
      </c>
      <c r="N233" s="42">
        <v>0.89916005300866597</v>
      </c>
      <c r="O233">
        <v>97.819120697844895</v>
      </c>
      <c r="R233" s="2" t="s">
        <v>1966</v>
      </c>
      <c r="S233" s="2" t="s">
        <v>1967</v>
      </c>
    </row>
    <row r="234" spans="2:27" ht="15" customHeight="1" x14ac:dyDescent="0.2">
      <c r="R234" s="77">
        <v>2.08862456547243E-2</v>
      </c>
      <c r="S234" s="77">
        <v>1.41344176135965E-2</v>
      </c>
    </row>
    <row r="235" spans="2:27" ht="15" customHeight="1" x14ac:dyDescent="0.2">
      <c r="M235" t="s">
        <v>1965</v>
      </c>
      <c r="N235" s="42">
        <v>-9.5055344042132006E-2</v>
      </c>
      <c r="O235">
        <v>205.28787614436101</v>
      </c>
    </row>
    <row r="237" spans="2:27" ht="15" customHeight="1" x14ac:dyDescent="0.2">
      <c r="M237" t="s">
        <v>1968</v>
      </c>
      <c r="N237" s="42">
        <v>6.8793138037792599E-3</v>
      </c>
      <c r="T237" t="s">
        <v>634</v>
      </c>
    </row>
    <row r="239" spans="2:27" ht="15" customHeight="1" x14ac:dyDescent="0.2">
      <c r="M239" t="s">
        <v>1969</v>
      </c>
      <c r="N239" s="42">
        <v>5.8918976977823098E-2</v>
      </c>
    </row>
    <row r="284" spans="18:19" ht="15" customHeight="1" x14ac:dyDescent="0.2"/>
    <row r="285" spans="18:19" ht="15" customHeight="1" x14ac:dyDescent="0.2"/>
    <row r="286" spans="18:19" ht="15" customHeight="1" x14ac:dyDescent="0.2"/>
    <row r="288" spans="18:19" ht="15" customHeight="1" x14ac:dyDescent="0.2">
      <c r="R288" s="90"/>
      <c r="S288" s="90"/>
    </row>
    <row r="289" spans="18:19" ht="15" customHeight="1" x14ac:dyDescent="0.2">
      <c r="R289" s="90"/>
      <c r="S289" s="90"/>
    </row>
    <row r="290" spans="18:19" ht="15" customHeight="1" x14ac:dyDescent="0.2">
      <c r="R290" s="90"/>
      <c r="S290" s="90"/>
    </row>
  </sheetData>
  <mergeCells count="6">
    <mergeCell ref="R288:S288"/>
    <mergeCell ref="S289:S290"/>
    <mergeCell ref="R289:R290"/>
    <mergeCell ref="R229:S229"/>
    <mergeCell ref="S230:S231"/>
    <mergeCell ref="R230:R23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A290"/>
  <sheetViews>
    <sheetView zoomScaleNormal="100" workbookViewId="0">
      <pane ySplit="4" topLeftCell="A5" activePane="bottomLeft" state="frozen"/>
      <selection pane="bottomLeft" activeCell="Q31" sqref="Q31"/>
    </sheetView>
  </sheetViews>
  <sheetFormatPr baseColWidth="10" defaultColWidth="8.6640625" defaultRowHeight="15" x14ac:dyDescent="0.2"/>
  <cols>
    <col min="1" max="1" width="14" customWidth="1"/>
    <col min="2" max="2" width="10.83203125" customWidth="1"/>
    <col min="3" max="3" width="11.5" customWidth="1"/>
    <col min="7" max="7" width="10.83203125" customWidth="1"/>
    <col min="8" max="10" width="14.5" customWidth="1"/>
    <col min="13" max="13" width="11.5" customWidth="1"/>
    <col min="14" max="14" width="14" customWidth="1"/>
    <col min="15" max="15" width="11.5" customWidth="1"/>
    <col min="22" max="22" width="10.83203125" customWidth="1"/>
    <col min="23" max="23" width="11.5" customWidth="1"/>
    <col min="30" max="30" width="11.5" customWidth="1"/>
  </cols>
  <sheetData>
    <row r="1" spans="1:27" ht="15" customHeight="1" x14ac:dyDescent="0.2">
      <c r="A1" s="33" t="s">
        <v>1981</v>
      </c>
    </row>
    <row r="2" spans="1:27" ht="15" customHeight="1" x14ac:dyDescent="0.2">
      <c r="A2" s="34" t="s">
        <v>1982</v>
      </c>
    </row>
    <row r="3" spans="1:27" ht="15" customHeight="1" x14ac:dyDescent="0.2">
      <c r="A3" s="35" t="s">
        <v>1930</v>
      </c>
    </row>
    <row r="4" spans="1:27" ht="15" customHeight="1" x14ac:dyDescent="0.2"/>
    <row r="5" spans="1:27" ht="15" customHeight="1" x14ac:dyDescent="0.2">
      <c r="C5" t="s">
        <v>1983</v>
      </c>
      <c r="D5" t="s">
        <v>1932</v>
      </c>
      <c r="E5" t="s">
        <v>1984</v>
      </c>
      <c r="F5" t="s">
        <v>1934</v>
      </c>
      <c r="G5" s="54" t="s">
        <v>1935</v>
      </c>
      <c r="H5" s="54" t="s">
        <v>1985</v>
      </c>
      <c r="I5" s="32" t="s">
        <v>1986</v>
      </c>
      <c r="J5" s="54" t="s">
        <v>1938</v>
      </c>
      <c r="K5" s="54" t="s">
        <v>1939</v>
      </c>
      <c r="L5" s="54" t="s">
        <v>1940</v>
      </c>
      <c r="M5" t="s">
        <v>1987</v>
      </c>
      <c r="N5" t="s">
        <v>1988</v>
      </c>
      <c r="W5" t="s">
        <v>1943</v>
      </c>
      <c r="X5" t="s">
        <v>1944</v>
      </c>
      <c r="Y5" t="s">
        <v>1945</v>
      </c>
      <c r="Z5" t="s">
        <v>1946</v>
      </c>
      <c r="AA5" t="s">
        <v>1947</v>
      </c>
    </row>
    <row r="6" spans="1:27" ht="15" customHeight="1" x14ac:dyDescent="0.2">
      <c r="A6" s="52" t="s">
        <v>12</v>
      </c>
      <c r="B6" s="48">
        <v>39356</v>
      </c>
      <c r="C6" s="54">
        <v>54.028888888888901</v>
      </c>
      <c r="D6" s="41">
        <v>4871</v>
      </c>
      <c r="E6" s="32">
        <v>100</v>
      </c>
      <c r="F6" s="54">
        <v>5.6429999999999998</v>
      </c>
      <c r="G6" s="42">
        <v>0.71302289653096196</v>
      </c>
      <c r="H6" s="54">
        <v>1.40247950642996</v>
      </c>
      <c r="I6" s="32">
        <v>100</v>
      </c>
      <c r="J6" s="41">
        <v>67000</v>
      </c>
      <c r="K6" s="42">
        <v>0.65121493262446595</v>
      </c>
      <c r="L6" s="54">
        <v>20</v>
      </c>
      <c r="M6" s="54">
        <v>60.561467816342102</v>
      </c>
      <c r="N6">
        <v>100</v>
      </c>
      <c r="O6" t="s">
        <v>1949</v>
      </c>
      <c r="U6" s="52" t="s">
        <v>12</v>
      </c>
      <c r="V6" s="53">
        <v>39356</v>
      </c>
      <c r="W6" s="41">
        <v>4871</v>
      </c>
      <c r="X6">
        <v>0</v>
      </c>
      <c r="Y6" s="61">
        <v>5.13</v>
      </c>
      <c r="Z6" s="54">
        <v>5.6429999999999998</v>
      </c>
      <c r="AA6" s="42">
        <v>0.1</v>
      </c>
    </row>
    <row r="7" spans="1:27" ht="15" customHeight="1" x14ac:dyDescent="0.2">
      <c r="B7" s="48">
        <v>39387</v>
      </c>
      <c r="C7" s="54">
        <v>53.76</v>
      </c>
      <c r="D7" s="41">
        <v>5131</v>
      </c>
      <c r="E7" s="32">
        <v>105.86457572975399</v>
      </c>
      <c r="F7" s="54">
        <v>5.7530000000000001</v>
      </c>
      <c r="G7" s="42">
        <v>0.67931796773195996</v>
      </c>
      <c r="H7" s="54">
        <v>1.4720646994495099</v>
      </c>
      <c r="I7" s="32">
        <v>104.961583588247</v>
      </c>
      <c r="J7" s="41">
        <v>66666.556985974603</v>
      </c>
      <c r="K7" s="42">
        <v>0.665420454846265</v>
      </c>
      <c r="M7" s="54">
        <v>63.5662756643192</v>
      </c>
      <c r="N7" s="32">
        <v>104.961583588247</v>
      </c>
      <c r="O7" t="s">
        <v>1989</v>
      </c>
      <c r="V7" s="53">
        <v>39387</v>
      </c>
      <c r="W7" s="41">
        <v>5131</v>
      </c>
      <c r="X7">
        <v>0</v>
      </c>
      <c r="Y7" s="61">
        <v>5.23</v>
      </c>
      <c r="Z7" s="54">
        <v>5.7530000000000001</v>
      </c>
      <c r="AA7" s="42">
        <v>0.1</v>
      </c>
    </row>
    <row r="8" spans="1:27" ht="15" customHeight="1" x14ac:dyDescent="0.2">
      <c r="B8" s="48">
        <v>39417</v>
      </c>
      <c r="C8" s="54">
        <v>53.497777777777799</v>
      </c>
      <c r="D8" s="41">
        <v>4958</v>
      </c>
      <c r="E8" s="32">
        <v>102.79658488837499</v>
      </c>
      <c r="F8" s="54">
        <v>5.6319999999999997</v>
      </c>
      <c r="G8" s="42">
        <v>0.69302952141666896</v>
      </c>
      <c r="H8" s="54">
        <v>1.44293997455668</v>
      </c>
      <c r="I8" s="32">
        <v>102.884924017872</v>
      </c>
      <c r="J8" s="41">
        <v>66341.381154115094</v>
      </c>
      <c r="K8" s="42">
        <v>0.64979716523869901</v>
      </c>
      <c r="M8" s="54">
        <v>62.308620146951498</v>
      </c>
      <c r="N8" s="32">
        <v>102.884924017872</v>
      </c>
      <c r="V8" s="53">
        <v>39417</v>
      </c>
      <c r="W8" s="41">
        <v>4958</v>
      </c>
      <c r="X8">
        <v>0</v>
      </c>
      <c r="Y8" s="61">
        <v>5.12</v>
      </c>
      <c r="Z8" s="54">
        <v>5.6319999999999997</v>
      </c>
      <c r="AA8" s="42">
        <v>0.1</v>
      </c>
    </row>
    <row r="9" spans="1:27" ht="15" customHeight="1" x14ac:dyDescent="0.2">
      <c r="A9" s="52" t="s">
        <v>13</v>
      </c>
      <c r="B9" s="48">
        <v>39448</v>
      </c>
      <c r="C9" s="54">
        <v>53.298888888888897</v>
      </c>
      <c r="D9" s="41">
        <v>5019</v>
      </c>
      <c r="E9" s="32">
        <v>104.449639875757</v>
      </c>
      <c r="F9" s="54">
        <v>5.3019999999999996</v>
      </c>
      <c r="G9" s="42">
        <v>0.66457586989617701</v>
      </c>
      <c r="H9" s="54">
        <v>1.5047190927293601</v>
      </c>
      <c r="I9" s="32">
        <v>107.289916596333</v>
      </c>
      <c r="J9" s="41">
        <v>66094.743552831802</v>
      </c>
      <c r="K9" s="42">
        <v>0.60750246194144197</v>
      </c>
      <c r="M9" s="54">
        <v>64.976348309668296</v>
      </c>
      <c r="N9" s="32">
        <v>107.289916596333</v>
      </c>
      <c r="U9" s="52" t="s">
        <v>13</v>
      </c>
      <c r="V9" s="53">
        <v>39448</v>
      </c>
      <c r="W9" s="41">
        <v>5019</v>
      </c>
      <c r="X9">
        <v>0</v>
      </c>
      <c r="Y9" s="61">
        <v>4.82</v>
      </c>
      <c r="Z9" s="54">
        <v>5.3019999999999996</v>
      </c>
      <c r="AA9" s="42">
        <v>0.1</v>
      </c>
    </row>
    <row r="10" spans="1:27" ht="15" customHeight="1" x14ac:dyDescent="0.2">
      <c r="B10" s="48">
        <v>39479</v>
      </c>
      <c r="C10" s="54">
        <v>53.22</v>
      </c>
      <c r="D10" s="41">
        <v>4993</v>
      </c>
      <c r="E10" s="32">
        <v>104.062583239161</v>
      </c>
      <c r="F10" s="54">
        <v>5.984</v>
      </c>
      <c r="G10" s="42">
        <v>0.70352795719515404</v>
      </c>
      <c r="H10" s="54">
        <v>1.42140762107995</v>
      </c>
      <c r="I10" s="32">
        <v>101.349617913361</v>
      </c>
      <c r="J10" s="41">
        <v>65996.915230535102</v>
      </c>
      <c r="K10" s="42">
        <v>0.69541528532320696</v>
      </c>
      <c r="M10" s="54">
        <v>61.378816234585699</v>
      </c>
      <c r="N10" s="32">
        <v>101.349617913361</v>
      </c>
      <c r="V10" s="53">
        <v>39479</v>
      </c>
      <c r="W10" s="41">
        <v>4993</v>
      </c>
      <c r="X10">
        <v>0</v>
      </c>
      <c r="Y10" s="61">
        <v>5.44</v>
      </c>
      <c r="Z10" s="54">
        <v>5.984</v>
      </c>
      <c r="AA10" s="42">
        <v>0.1</v>
      </c>
    </row>
    <row r="11" spans="1:27" ht="15" customHeight="1" x14ac:dyDescent="0.2">
      <c r="B11" s="48">
        <v>39508</v>
      </c>
      <c r="C11" s="54">
        <v>53.223468013468</v>
      </c>
      <c r="D11" s="41">
        <v>5042</v>
      </c>
      <c r="E11" s="32">
        <v>105.076979087768</v>
      </c>
      <c r="F11" s="54">
        <v>6.2149999999999999</v>
      </c>
      <c r="G11" s="42">
        <v>0.709152134869517</v>
      </c>
      <c r="H11" s="54">
        <v>1.4101346535239601</v>
      </c>
      <c r="I11" s="32">
        <v>100.54582951543399</v>
      </c>
      <c r="J11" s="41">
        <v>66001.215835399198</v>
      </c>
      <c r="K11" s="42">
        <v>0.72562778367806702</v>
      </c>
      <c r="M11" s="54">
        <v>60.892030182663397</v>
      </c>
      <c r="N11" s="32">
        <v>100.54582951543399</v>
      </c>
      <c r="V11" s="53">
        <v>39508</v>
      </c>
      <c r="W11" s="41">
        <v>5042</v>
      </c>
      <c r="X11">
        <v>0</v>
      </c>
      <c r="Y11" s="61">
        <v>5.65</v>
      </c>
      <c r="Z11" s="54">
        <v>6.2149999999999999</v>
      </c>
      <c r="AA11" s="42">
        <v>0.1</v>
      </c>
    </row>
    <row r="12" spans="1:27" ht="15" customHeight="1" x14ac:dyDescent="0.2">
      <c r="B12" s="48">
        <v>39539</v>
      </c>
      <c r="C12" s="54">
        <v>53.233602693602698</v>
      </c>
      <c r="D12" s="41">
        <v>5036</v>
      </c>
      <c r="E12" s="32">
        <v>104.931956184263</v>
      </c>
      <c r="F12" s="54">
        <v>6.3250000000000002</v>
      </c>
      <c r="G12" s="42">
        <v>0.71608372115845698</v>
      </c>
      <c r="H12" s="54">
        <v>1.3964847551376101</v>
      </c>
      <c r="I12" s="32">
        <v>99.572560506955298</v>
      </c>
      <c r="J12" s="41">
        <v>66013.783622429197</v>
      </c>
      <c r="K12" s="42">
        <v>0.74008996131869398</v>
      </c>
      <c r="M12" s="54">
        <v>60.302604185327397</v>
      </c>
      <c r="N12" s="32">
        <v>99.572560506955199</v>
      </c>
      <c r="V12" s="53">
        <v>39539</v>
      </c>
      <c r="W12" s="41">
        <v>5036</v>
      </c>
      <c r="X12">
        <v>0</v>
      </c>
      <c r="Y12" s="61">
        <v>5.75</v>
      </c>
      <c r="Z12" s="54">
        <v>6.3250000000000002</v>
      </c>
      <c r="AA12" s="42">
        <v>0.1</v>
      </c>
    </row>
    <row r="13" spans="1:27" ht="15" customHeight="1" x14ac:dyDescent="0.2">
      <c r="B13" s="48">
        <v>39569</v>
      </c>
      <c r="C13" s="54">
        <v>53.25</v>
      </c>
      <c r="D13" s="41">
        <v>5174</v>
      </c>
      <c r="E13" s="32">
        <v>107.774177964676</v>
      </c>
      <c r="F13" s="54">
        <v>6.4240000000000004</v>
      </c>
      <c r="G13" s="42">
        <v>0.70243066457426795</v>
      </c>
      <c r="H13" s="54">
        <v>1.4236280538892501</v>
      </c>
      <c r="I13" s="32">
        <v>101.507939856685</v>
      </c>
      <c r="J13" s="41">
        <v>66034.117550281793</v>
      </c>
      <c r="K13" s="42">
        <v>0.75314691892921304</v>
      </c>
      <c r="M13" s="54">
        <v>61.474698327338203</v>
      </c>
      <c r="N13" s="32">
        <v>101.507939856685</v>
      </c>
      <c r="V13" s="53">
        <v>39569</v>
      </c>
      <c r="W13" s="41">
        <v>5174</v>
      </c>
      <c r="X13">
        <v>0</v>
      </c>
      <c r="Y13" s="61">
        <v>5.84</v>
      </c>
      <c r="Z13" s="54">
        <v>6.4240000000000004</v>
      </c>
      <c r="AA13" s="42">
        <v>0.1</v>
      </c>
    </row>
    <row r="14" spans="1:27" ht="15" customHeight="1" x14ac:dyDescent="0.2">
      <c r="B14" s="48">
        <v>39600</v>
      </c>
      <c r="C14" s="54">
        <v>53.507508417508397</v>
      </c>
      <c r="D14" s="41">
        <v>5167</v>
      </c>
      <c r="E14" s="32">
        <v>107.11039966272401</v>
      </c>
      <c r="F14" s="54">
        <v>6.4349999999999996</v>
      </c>
      <c r="G14" s="42">
        <v>0.70736956843491905</v>
      </c>
      <c r="H14" s="54">
        <v>1.4136881831268699</v>
      </c>
      <c r="I14" s="32">
        <v>100.799204312472</v>
      </c>
      <c r="J14" s="41">
        <v>66353.4478998017</v>
      </c>
      <c r="K14" s="42">
        <v>0.75460007416529395</v>
      </c>
      <c r="M14" s="54">
        <v>61.045477678826302</v>
      </c>
      <c r="N14" s="32">
        <v>100.799204312472</v>
      </c>
      <c r="V14" s="53">
        <v>39600</v>
      </c>
      <c r="W14" s="41">
        <v>5167</v>
      </c>
      <c r="X14">
        <v>0</v>
      </c>
      <c r="Y14" s="61">
        <v>5.85</v>
      </c>
      <c r="Z14" s="54">
        <v>6.4349999999999996</v>
      </c>
      <c r="AA14" s="42">
        <v>0.1</v>
      </c>
    </row>
    <row r="15" spans="1:27" ht="15" customHeight="1" x14ac:dyDescent="0.2">
      <c r="B15" s="48">
        <v>39630</v>
      </c>
      <c r="C15" s="54">
        <v>53.965420875420897</v>
      </c>
      <c r="D15" s="41">
        <v>5234</v>
      </c>
      <c r="E15" s="32">
        <v>107.578641711359</v>
      </c>
      <c r="F15" s="54">
        <v>6.49</v>
      </c>
      <c r="G15" s="42">
        <v>0.70721001623937796</v>
      </c>
      <c r="H15" s="54">
        <v>1.4140071224069299</v>
      </c>
      <c r="I15" s="32">
        <v>100.8219454134</v>
      </c>
      <c r="J15" s="41">
        <v>66921.294755642695</v>
      </c>
      <c r="K15" s="42">
        <v>0.76187296224939405</v>
      </c>
      <c r="M15" s="54">
        <v>61.059250023346102</v>
      </c>
      <c r="N15" s="32">
        <v>100.8219454134</v>
      </c>
      <c r="V15" s="53">
        <v>39630</v>
      </c>
      <c r="W15" s="41">
        <v>5234</v>
      </c>
      <c r="X15">
        <v>0</v>
      </c>
      <c r="Y15" s="61">
        <v>5.9</v>
      </c>
      <c r="Z15" s="54">
        <v>6.49</v>
      </c>
      <c r="AA15" s="42">
        <v>0.1</v>
      </c>
    </row>
    <row r="16" spans="1:27" ht="15" customHeight="1" x14ac:dyDescent="0.2">
      <c r="B16" s="48">
        <v>39661</v>
      </c>
      <c r="C16" s="54">
        <v>54.21</v>
      </c>
      <c r="D16" s="41">
        <v>5184</v>
      </c>
      <c r="E16" s="32">
        <v>106.07022554342601</v>
      </c>
      <c r="F16" s="54">
        <v>6.556</v>
      </c>
      <c r="G16" s="42">
        <v>0.72082653240303496</v>
      </c>
      <c r="H16" s="54">
        <v>1.3872963258806199</v>
      </c>
      <c r="I16" s="32">
        <v>98.917404462616304</v>
      </c>
      <c r="J16" s="41">
        <v>67224.591782174204</v>
      </c>
      <c r="K16" s="42">
        <v>0.77061601318442796</v>
      </c>
      <c r="M16" s="54">
        <v>59.9058320683883</v>
      </c>
      <c r="N16" s="32">
        <v>98.917404462616304</v>
      </c>
      <c r="V16" s="53">
        <v>39661</v>
      </c>
      <c r="W16" s="41">
        <v>5184</v>
      </c>
      <c r="X16">
        <v>0</v>
      </c>
      <c r="Y16" s="61">
        <v>5.96</v>
      </c>
      <c r="Z16" s="54">
        <v>6.556</v>
      </c>
      <c r="AA16" s="42">
        <v>0.1</v>
      </c>
    </row>
    <row r="17" spans="1:27" ht="15" customHeight="1" x14ac:dyDescent="0.2">
      <c r="B17" s="48">
        <v>39692</v>
      </c>
      <c r="C17" s="54">
        <v>54.013105846963697</v>
      </c>
      <c r="D17" s="41">
        <v>5203</v>
      </c>
      <c r="E17" s="32">
        <v>106.847061308264</v>
      </c>
      <c r="F17" s="54">
        <v>6.5780000000000003</v>
      </c>
      <c r="G17" s="42">
        <v>0.716765075524192</v>
      </c>
      <c r="H17" s="54">
        <v>1.39515726162951</v>
      </c>
      <c r="I17" s="32">
        <v>99.477907180327804</v>
      </c>
      <c r="J17" s="41">
        <v>66980.427807590895</v>
      </c>
      <c r="K17" s="42">
        <v>0.77353412571727997</v>
      </c>
      <c r="M17" s="54">
        <v>60.245280741384903</v>
      </c>
      <c r="N17" s="32">
        <v>99.477907180327804</v>
      </c>
      <c r="V17" s="53">
        <v>39692</v>
      </c>
      <c r="W17" s="41">
        <v>5203</v>
      </c>
      <c r="X17">
        <v>0</v>
      </c>
      <c r="Y17" s="61">
        <v>5.98</v>
      </c>
      <c r="Z17" s="54">
        <v>6.5780000000000003</v>
      </c>
      <c r="AA17" s="42">
        <v>0.1</v>
      </c>
    </row>
    <row r="18" spans="1:27" ht="15" customHeight="1" x14ac:dyDescent="0.2">
      <c r="B18" s="48">
        <v>39722</v>
      </c>
      <c r="C18" s="54">
        <v>53.585100582816303</v>
      </c>
      <c r="D18" s="41">
        <v>5263</v>
      </c>
      <c r="E18" s="32">
        <v>108.942472234398</v>
      </c>
      <c r="F18" s="54">
        <v>6.6440000000000001</v>
      </c>
      <c r="G18" s="42">
        <v>0.70645316584333795</v>
      </c>
      <c r="H18" s="54">
        <v>1.4155220025183599</v>
      </c>
      <c r="I18" s="32">
        <v>100.929959833895</v>
      </c>
      <c r="J18" s="41">
        <v>66449.668184588998</v>
      </c>
      <c r="K18" s="42">
        <v>0.78229969819182799</v>
      </c>
      <c r="M18" s="54">
        <v>61.124665141851402</v>
      </c>
      <c r="N18" s="32">
        <v>100.929959833895</v>
      </c>
      <c r="V18" s="53">
        <v>39722</v>
      </c>
      <c r="W18" s="41">
        <v>5263</v>
      </c>
      <c r="X18">
        <v>0</v>
      </c>
      <c r="Y18" s="61">
        <v>6.04</v>
      </c>
      <c r="Z18" s="54">
        <v>6.6440000000000001</v>
      </c>
      <c r="AA18" s="42">
        <v>0.1</v>
      </c>
    </row>
    <row r="19" spans="1:27" ht="15" customHeight="1" x14ac:dyDescent="0.2">
      <c r="B19" s="48">
        <v>39753</v>
      </c>
      <c r="C19" s="54">
        <v>53.17</v>
      </c>
      <c r="D19" s="41">
        <v>5397</v>
      </c>
      <c r="E19" s="32">
        <v>112.588404431602</v>
      </c>
      <c r="F19" s="54">
        <v>6.6660000000000004</v>
      </c>
      <c r="G19" s="42">
        <v>0.68469827587622301</v>
      </c>
      <c r="H19" s="54">
        <v>1.4604973244898001</v>
      </c>
      <c r="I19" s="32">
        <v>104.136803268343</v>
      </c>
      <c r="J19" s="41">
        <v>65934.911364290703</v>
      </c>
      <c r="K19" s="42">
        <v>0.785225288304369</v>
      </c>
      <c r="M19" s="54">
        <v>63.066776596325298</v>
      </c>
      <c r="N19" s="32">
        <v>104.136803268343</v>
      </c>
      <c r="V19" s="53">
        <v>39753</v>
      </c>
      <c r="W19" s="41">
        <v>5397</v>
      </c>
      <c r="X19">
        <v>0</v>
      </c>
      <c r="Y19" s="61">
        <v>6.06</v>
      </c>
      <c r="Z19" s="54">
        <v>6.6660000000000004</v>
      </c>
      <c r="AA19" s="42">
        <v>0.1</v>
      </c>
    </row>
    <row r="20" spans="1:27" ht="15" customHeight="1" x14ac:dyDescent="0.2">
      <c r="B20" s="48">
        <v>39783</v>
      </c>
      <c r="C20" s="54">
        <v>52.883729826540403</v>
      </c>
      <c r="D20" s="41">
        <v>5410</v>
      </c>
      <c r="E20" s="32">
        <v>113.470532778758</v>
      </c>
      <c r="F20" s="54">
        <v>6.6879999999999997</v>
      </c>
      <c r="G20" s="42">
        <v>0.68048943478303003</v>
      </c>
      <c r="H20" s="54">
        <v>1.4695305303584101</v>
      </c>
      <c r="I20" s="32">
        <v>104.780891529683</v>
      </c>
      <c r="J20" s="41">
        <v>65579.914213391705</v>
      </c>
      <c r="K20" s="42">
        <v>0.78815273855596102</v>
      </c>
      <c r="M20" s="54">
        <v>63.456845901425503</v>
      </c>
      <c r="N20" s="32">
        <v>104.780891529683</v>
      </c>
      <c r="V20" s="53">
        <v>39783</v>
      </c>
      <c r="W20" s="41">
        <v>5410</v>
      </c>
      <c r="X20">
        <v>0</v>
      </c>
      <c r="Y20" s="61">
        <v>6.08</v>
      </c>
      <c r="Z20" s="54">
        <v>6.6879999999999997</v>
      </c>
      <c r="AA20" s="42">
        <v>0.1</v>
      </c>
    </row>
    <row r="21" spans="1:27" ht="15" customHeight="1" x14ac:dyDescent="0.2">
      <c r="A21" s="52" t="s">
        <v>14</v>
      </c>
      <c r="B21" s="48">
        <v>39814</v>
      </c>
      <c r="C21" s="54">
        <v>52.608999416194202</v>
      </c>
      <c r="D21" s="41">
        <v>5307</v>
      </c>
      <c r="E21" s="32">
        <v>111.891463022301</v>
      </c>
      <c r="F21" s="54">
        <v>6.798</v>
      </c>
      <c r="G21" s="42">
        <v>0.695752450258876</v>
      </c>
      <c r="H21" s="54">
        <v>1.43729281819693</v>
      </c>
      <c r="I21" s="32">
        <v>102.48226883939201</v>
      </c>
      <c r="J21" s="41">
        <v>65239.227261064203</v>
      </c>
      <c r="K21" s="42">
        <v>0.802817762213755</v>
      </c>
      <c r="M21" s="54">
        <v>62.064766260625802</v>
      </c>
      <c r="N21" s="32">
        <v>102.482268839393</v>
      </c>
      <c r="U21" s="52" t="s">
        <v>14</v>
      </c>
      <c r="V21" s="53">
        <v>39814</v>
      </c>
      <c r="W21" s="41">
        <v>5307</v>
      </c>
      <c r="X21">
        <v>0</v>
      </c>
      <c r="Y21" s="61">
        <v>6.18</v>
      </c>
      <c r="Z21" s="54">
        <v>6.798</v>
      </c>
      <c r="AA21" s="42">
        <v>0.1</v>
      </c>
    </row>
    <row r="22" spans="1:27" ht="15" customHeight="1" x14ac:dyDescent="0.2">
      <c r="B22" s="48">
        <v>39845</v>
      </c>
      <c r="C22" s="54">
        <v>52.24</v>
      </c>
      <c r="D22" s="41">
        <v>5230</v>
      </c>
      <c r="E22" s="32">
        <v>111.04689695872101</v>
      </c>
      <c r="F22" s="54">
        <v>6.8310000000000004</v>
      </c>
      <c r="G22" s="42">
        <v>0.70275827384824796</v>
      </c>
      <c r="H22" s="54">
        <v>1.42296439218578</v>
      </c>
      <c r="I22" s="32">
        <v>101.46061925767199</v>
      </c>
      <c r="J22" s="41">
        <v>64781.639452144998</v>
      </c>
      <c r="K22" s="42">
        <v>0.80722625015896499</v>
      </c>
      <c r="M22" s="54">
        <v>61.446040277996701</v>
      </c>
      <c r="N22" s="32">
        <v>101.460619257673</v>
      </c>
      <c r="V22" s="53">
        <v>39845</v>
      </c>
      <c r="W22" s="41">
        <v>5230</v>
      </c>
      <c r="X22">
        <v>0</v>
      </c>
      <c r="Y22" s="61">
        <v>6.21</v>
      </c>
      <c r="Z22" s="54">
        <v>6.8310000000000004</v>
      </c>
      <c r="AA22" s="42">
        <v>0.1</v>
      </c>
    </row>
    <row r="23" spans="1:27" ht="15" customHeight="1" x14ac:dyDescent="0.2">
      <c r="B23" s="48">
        <v>39873</v>
      </c>
      <c r="C23" s="54">
        <v>51.507561403508802</v>
      </c>
      <c r="D23" s="41">
        <v>5367</v>
      </c>
      <c r="E23" s="32">
        <v>115.576227084834</v>
      </c>
      <c r="F23" s="54">
        <v>6.8090000000000002</v>
      </c>
      <c r="G23" s="42">
        <v>0.674119557852082</v>
      </c>
      <c r="H23" s="54">
        <v>1.4834163886095499</v>
      </c>
      <c r="I23" s="32">
        <v>105.770985016788</v>
      </c>
      <c r="J23" s="41">
        <v>63873.358956763397</v>
      </c>
      <c r="K23" s="42">
        <v>0.80428679933901004</v>
      </c>
      <c r="M23" s="54">
        <v>64.056461049969897</v>
      </c>
      <c r="N23" s="32">
        <v>105.770985016788</v>
      </c>
      <c r="V23" s="53">
        <v>39873</v>
      </c>
      <c r="W23" s="41">
        <v>5367</v>
      </c>
      <c r="X23">
        <v>0</v>
      </c>
      <c r="Y23" s="61">
        <v>6.19</v>
      </c>
      <c r="Z23" s="54">
        <v>6.8090000000000002</v>
      </c>
      <c r="AA23" s="42">
        <v>0.1</v>
      </c>
    </row>
    <row r="24" spans="1:27" ht="15" customHeight="1" x14ac:dyDescent="0.2">
      <c r="B24" s="48">
        <v>39904</v>
      </c>
      <c r="C24" s="54">
        <v>50.522725146198802</v>
      </c>
      <c r="D24" s="41">
        <v>5295</v>
      </c>
      <c r="E24" s="32">
        <v>116.24843188315501</v>
      </c>
      <c r="F24" s="54">
        <v>6.8970000000000002</v>
      </c>
      <c r="G24" s="42">
        <v>0.67459311079175999</v>
      </c>
      <c r="H24" s="54">
        <v>1.4823750554260999</v>
      </c>
      <c r="I24" s="32">
        <v>105.69673557651601</v>
      </c>
      <c r="J24" s="41">
        <v>62652.0858453459</v>
      </c>
      <c r="K24" s="42">
        <v>0.81605558177986603</v>
      </c>
      <c r="M24" s="54">
        <v>64.011494499096102</v>
      </c>
      <c r="N24" s="32">
        <v>105.69673557651601</v>
      </c>
      <c r="V24" s="53">
        <v>39904</v>
      </c>
      <c r="W24" s="41">
        <v>5295</v>
      </c>
      <c r="X24">
        <v>0</v>
      </c>
      <c r="Y24" s="61">
        <v>6.27</v>
      </c>
      <c r="Z24" s="54">
        <v>6.8970000000000002</v>
      </c>
      <c r="AA24" s="42">
        <v>0.1</v>
      </c>
    </row>
    <row r="25" spans="1:27" ht="15" customHeight="1" x14ac:dyDescent="0.2">
      <c r="B25" s="48">
        <v>39934</v>
      </c>
      <c r="C25" s="54">
        <v>49.75</v>
      </c>
      <c r="D25" s="41">
        <v>5326</v>
      </c>
      <c r="E25" s="32">
        <v>118.745178251026</v>
      </c>
      <c r="F25" s="54">
        <v>6.9630000000000001</v>
      </c>
      <c r="G25" s="42">
        <v>0.66362580693922002</v>
      </c>
      <c r="H25" s="54">
        <v>1.5068732854320499</v>
      </c>
      <c r="I25" s="32">
        <v>107.44351546838899</v>
      </c>
      <c r="J25" s="41">
        <v>61693.846913173998</v>
      </c>
      <c r="K25" s="42">
        <v>0.82490130419211005</v>
      </c>
      <c r="M25" s="54">
        <v>65.069370041134903</v>
      </c>
      <c r="N25" s="32">
        <v>107.44351546838899</v>
      </c>
      <c r="V25" s="53">
        <v>39934</v>
      </c>
      <c r="W25" s="41">
        <v>5326</v>
      </c>
      <c r="X25">
        <v>0</v>
      </c>
      <c r="Y25" s="61">
        <v>6.33</v>
      </c>
      <c r="Z25" s="54">
        <v>6.9630000000000001</v>
      </c>
      <c r="AA25" s="42">
        <v>0.1</v>
      </c>
    </row>
    <row r="26" spans="1:27" ht="15" customHeight="1" x14ac:dyDescent="0.2">
      <c r="B26" s="48">
        <v>39965</v>
      </c>
      <c r="C26" s="54">
        <v>49.240460547504</v>
      </c>
      <c r="D26" s="41">
        <v>5370</v>
      </c>
      <c r="E26" s="32">
        <v>120.965099273161</v>
      </c>
      <c r="F26" s="54">
        <v>6.9080000000000004</v>
      </c>
      <c r="G26" s="42">
        <v>0.64881527785306303</v>
      </c>
      <c r="H26" s="54">
        <v>1.54127073472902</v>
      </c>
      <c r="I26" s="32">
        <v>109.89613236148899</v>
      </c>
      <c r="J26" s="41">
        <v>61061.978591997999</v>
      </c>
      <c r="K26" s="42">
        <v>0.81752873330636</v>
      </c>
      <c r="M26" s="54">
        <v>66.554710831507606</v>
      </c>
      <c r="N26" s="32">
        <v>109.89613236148899</v>
      </c>
      <c r="V26" s="53">
        <v>39965</v>
      </c>
      <c r="W26" s="41">
        <v>5370</v>
      </c>
      <c r="X26">
        <v>0</v>
      </c>
      <c r="Y26" s="61">
        <v>6.28</v>
      </c>
      <c r="Z26" s="54">
        <v>6.9080000000000004</v>
      </c>
      <c r="AA26" s="42">
        <v>0.1</v>
      </c>
    </row>
    <row r="27" spans="1:27" ht="15" customHeight="1" x14ac:dyDescent="0.2">
      <c r="B27" s="48">
        <v>39995</v>
      </c>
      <c r="C27" s="54">
        <v>48.825476650563601</v>
      </c>
      <c r="D27" s="41">
        <v>5308</v>
      </c>
      <c r="E27" s="32">
        <v>120.584733866769</v>
      </c>
      <c r="F27" s="54">
        <v>7.1390000000000002</v>
      </c>
      <c r="G27" s="42">
        <v>0.66197756030712196</v>
      </c>
      <c r="H27" s="54">
        <v>1.5106252235137001</v>
      </c>
      <c r="I27" s="32">
        <v>107.711037244247</v>
      </c>
      <c r="J27" s="41">
        <v>60547.366471208501</v>
      </c>
      <c r="K27" s="42">
        <v>0.84856926738017502</v>
      </c>
      <c r="M27" s="54">
        <v>65.231385155322897</v>
      </c>
      <c r="N27" s="32">
        <v>107.711037244247</v>
      </c>
      <c r="V27" s="53">
        <v>39995</v>
      </c>
      <c r="W27" s="41">
        <v>5308</v>
      </c>
      <c r="X27">
        <v>0</v>
      </c>
      <c r="Y27" s="61">
        <v>6.49</v>
      </c>
      <c r="Z27" s="54">
        <v>7.1390000000000002</v>
      </c>
      <c r="AA27" s="42">
        <v>0.1</v>
      </c>
    </row>
    <row r="28" spans="1:27" ht="15" customHeight="1" x14ac:dyDescent="0.2">
      <c r="B28" s="48">
        <v>40026</v>
      </c>
      <c r="C28" s="54">
        <v>48.64</v>
      </c>
      <c r="D28" s="41">
        <v>5267</v>
      </c>
      <c r="E28" s="32">
        <v>120.109582904131</v>
      </c>
      <c r="F28" s="54">
        <v>7.0949999999999998</v>
      </c>
      <c r="G28" s="42">
        <v>0.66246519000543902</v>
      </c>
      <c r="H28" s="54">
        <v>1.50951327720599</v>
      </c>
      <c r="I28" s="32">
        <v>107.631752926536</v>
      </c>
      <c r="J28" s="41">
        <v>60317.361082548399</v>
      </c>
      <c r="K28" s="42">
        <v>0.84264152027669303</v>
      </c>
      <c r="M28" s="54">
        <v>65.183369408768897</v>
      </c>
      <c r="N28" s="32">
        <v>107.631752926536</v>
      </c>
      <c r="V28" s="53">
        <v>40026</v>
      </c>
      <c r="W28" s="41">
        <v>5267</v>
      </c>
      <c r="X28">
        <v>0</v>
      </c>
      <c r="Y28" s="61">
        <v>6.45</v>
      </c>
      <c r="Z28" s="54">
        <v>7.0949999999999998</v>
      </c>
      <c r="AA28" s="42">
        <v>0.1</v>
      </c>
    </row>
    <row r="29" spans="1:27" ht="15" customHeight="1" x14ac:dyDescent="0.2">
      <c r="B29" s="48">
        <v>40057</v>
      </c>
      <c r="C29" s="54">
        <v>48.623920043651303</v>
      </c>
      <c r="D29" s="41">
        <v>5236</v>
      </c>
      <c r="E29" s="32">
        <v>119.442140040618</v>
      </c>
      <c r="F29" s="54">
        <v>7.2050000000000001</v>
      </c>
      <c r="G29" s="42">
        <v>0.67152949119316196</v>
      </c>
      <c r="H29" s="54">
        <v>1.48913787572191</v>
      </c>
      <c r="I29" s="32">
        <v>106.17894014812001</v>
      </c>
      <c r="J29" s="41">
        <v>60297.4206932952</v>
      </c>
      <c r="K29" s="42">
        <v>0.85747423118523203</v>
      </c>
      <c r="M29" s="54">
        <v>64.303524665536699</v>
      </c>
      <c r="N29" s="32">
        <v>106.17894014812001</v>
      </c>
      <c r="V29" s="53">
        <v>40057</v>
      </c>
      <c r="W29" s="41">
        <v>5236</v>
      </c>
      <c r="X29">
        <v>0</v>
      </c>
      <c r="Y29" s="61">
        <v>6.55</v>
      </c>
      <c r="Z29" s="54">
        <v>7.2050000000000001</v>
      </c>
      <c r="AA29" s="42">
        <v>0.1</v>
      </c>
    </row>
    <row r="30" spans="1:27" ht="15" customHeight="1" x14ac:dyDescent="0.2">
      <c r="B30" s="48">
        <v>40087</v>
      </c>
      <c r="C30" s="54">
        <v>48.616110618703502</v>
      </c>
      <c r="D30" s="41">
        <v>5279</v>
      </c>
      <c r="E30" s="32">
        <v>120.44238788432401</v>
      </c>
      <c r="F30" s="54">
        <v>7.0510000000000002</v>
      </c>
      <c r="G30" s="42">
        <v>0.65851198712018599</v>
      </c>
      <c r="H30" s="54">
        <v>1.5185752416948599</v>
      </c>
      <c r="I30" s="32">
        <v>108.27789174334799</v>
      </c>
      <c r="J30" s="41">
        <v>60287.736402497103</v>
      </c>
      <c r="K30" s="42">
        <v>0.83672092422100397</v>
      </c>
      <c r="M30" s="54">
        <v>65.574680560361102</v>
      </c>
      <c r="N30" s="32">
        <v>108.27789174334799</v>
      </c>
      <c r="V30" s="53">
        <v>40087</v>
      </c>
      <c r="W30" s="41">
        <v>5279</v>
      </c>
      <c r="X30">
        <v>0</v>
      </c>
      <c r="Y30" s="61">
        <v>6.41</v>
      </c>
      <c r="Z30" s="54">
        <v>7.0510000000000002</v>
      </c>
      <c r="AA30" s="42">
        <v>0.1</v>
      </c>
    </row>
    <row r="31" spans="1:27" ht="15" customHeight="1" x14ac:dyDescent="0.2">
      <c r="B31" s="48">
        <v>40118</v>
      </c>
      <c r="C31" s="54">
        <v>48.6</v>
      </c>
      <c r="D31" s="41">
        <v>5385</v>
      </c>
      <c r="E31" s="32">
        <v>122.901545751444</v>
      </c>
      <c r="F31" s="54">
        <v>7.15</v>
      </c>
      <c r="G31" s="42">
        <v>0.65001972200126501</v>
      </c>
      <c r="H31" s="54">
        <v>1.53841486058488</v>
      </c>
      <c r="I31" s="32">
        <v>109.69250199605101</v>
      </c>
      <c r="J31" s="41">
        <v>60267.757989552898</v>
      </c>
      <c r="K31" s="42">
        <v>0.85005231802186898</v>
      </c>
      <c r="M31" s="54">
        <v>66.431389293278698</v>
      </c>
      <c r="N31" s="32">
        <v>109.69250199605101</v>
      </c>
      <c r="V31" s="53">
        <v>40118</v>
      </c>
      <c r="W31" s="41">
        <v>5385</v>
      </c>
      <c r="X31">
        <v>0</v>
      </c>
      <c r="Y31" s="61">
        <v>6.5</v>
      </c>
      <c r="Z31" s="54">
        <v>7.15</v>
      </c>
      <c r="AA31" s="42">
        <v>0.1</v>
      </c>
    </row>
    <row r="32" spans="1:27" ht="15" customHeight="1" x14ac:dyDescent="0.2">
      <c r="B32" s="48">
        <v>40148</v>
      </c>
      <c r="C32" s="54">
        <v>48.285206611570302</v>
      </c>
      <c r="D32" s="41">
        <v>5362</v>
      </c>
      <c r="E32" s="32">
        <v>123.174447324157</v>
      </c>
      <c r="F32" s="54">
        <v>7.0949999999999998</v>
      </c>
      <c r="G32" s="42">
        <v>0.64598152773244999</v>
      </c>
      <c r="H32" s="54">
        <v>1.5480318818252301</v>
      </c>
      <c r="I32" s="32">
        <v>110.37821763013</v>
      </c>
      <c r="J32" s="41">
        <v>59877.3898465366</v>
      </c>
      <c r="K32" s="42">
        <v>0.84264152027669303</v>
      </c>
      <c r="M32" s="54">
        <v>66.846668746323203</v>
      </c>
      <c r="N32" s="32">
        <v>110.37821763013</v>
      </c>
      <c r="V32" s="53">
        <v>40148</v>
      </c>
      <c r="W32" s="41">
        <v>5362</v>
      </c>
      <c r="X32">
        <v>0</v>
      </c>
      <c r="Y32" s="61">
        <v>6.45</v>
      </c>
      <c r="Z32" s="54">
        <v>7.0949999999999998</v>
      </c>
      <c r="AA32" s="42">
        <v>0.1</v>
      </c>
    </row>
    <row r="33" spans="1:27" ht="15" customHeight="1" x14ac:dyDescent="0.2">
      <c r="A33" s="52" t="s">
        <v>15</v>
      </c>
      <c r="B33" s="48">
        <v>40179</v>
      </c>
      <c r="C33" s="54">
        <v>47.727603305785102</v>
      </c>
      <c r="D33" s="41">
        <v>5258</v>
      </c>
      <c r="E33" s="32">
        <v>122.19652681929099</v>
      </c>
      <c r="F33" s="54">
        <v>7.0510000000000002</v>
      </c>
      <c r="G33" s="42">
        <v>0.64905900555174501</v>
      </c>
      <c r="H33" s="54">
        <v>1.5406919732204201</v>
      </c>
      <c r="I33" s="32">
        <v>109.854865340763</v>
      </c>
      <c r="J33" s="41">
        <v>59185.918630749897</v>
      </c>
      <c r="K33" s="42">
        <v>0.83672092422100397</v>
      </c>
      <c r="M33" s="54">
        <v>66.529718918031804</v>
      </c>
      <c r="N33" s="32">
        <v>109.854865340763</v>
      </c>
      <c r="U33" s="52" t="s">
        <v>15</v>
      </c>
      <c r="V33" s="53">
        <v>40179</v>
      </c>
      <c r="W33" s="41">
        <v>5258</v>
      </c>
      <c r="X33">
        <v>0</v>
      </c>
      <c r="Y33" s="61">
        <v>6.41</v>
      </c>
      <c r="Z33" s="54">
        <v>7.0510000000000002</v>
      </c>
      <c r="AA33" s="42">
        <v>0.1</v>
      </c>
    </row>
    <row r="34" spans="1:27" ht="15" customHeight="1" x14ac:dyDescent="0.2">
      <c r="B34" s="48">
        <v>40210</v>
      </c>
      <c r="C34" s="54">
        <v>47.43</v>
      </c>
      <c r="D34" s="41">
        <v>5157</v>
      </c>
      <c r="E34" s="32">
        <v>120.601278968286</v>
      </c>
      <c r="F34" s="54">
        <v>7.0289999999999999</v>
      </c>
      <c r="G34" s="42">
        <v>0.65658542194088698</v>
      </c>
      <c r="H34" s="54">
        <v>1.52303107346485</v>
      </c>
      <c r="I34" s="32">
        <v>108.595602750857</v>
      </c>
      <c r="J34" s="41">
        <v>58816.867519434098</v>
      </c>
      <c r="K34" s="42">
        <v>0.83376331712908303</v>
      </c>
      <c r="M34" s="54">
        <v>65.767091009922794</v>
      </c>
      <c r="N34" s="32">
        <v>108.595602750857</v>
      </c>
      <c r="V34" s="53">
        <v>40210</v>
      </c>
      <c r="W34" s="41">
        <v>5157</v>
      </c>
      <c r="X34">
        <v>0</v>
      </c>
      <c r="Y34" s="61">
        <v>6.39</v>
      </c>
      <c r="Z34" s="54">
        <v>7.0289999999999999</v>
      </c>
      <c r="AA34" s="42">
        <v>0.1</v>
      </c>
    </row>
    <row r="35" spans="1:27" ht="15" customHeight="1" x14ac:dyDescent="0.2">
      <c r="B35" s="48">
        <v>40238</v>
      </c>
      <c r="C35" s="54">
        <v>47.440370370370402</v>
      </c>
      <c r="D35" s="41">
        <v>5359</v>
      </c>
      <c r="E35" s="32">
        <v>125.297842467908</v>
      </c>
      <c r="F35" s="54">
        <v>7.0510000000000002</v>
      </c>
      <c r="G35" s="42">
        <v>0.63299378997304001</v>
      </c>
      <c r="H35" s="54">
        <v>1.5797943294871699</v>
      </c>
      <c r="I35" s="32">
        <v>112.64295287341299</v>
      </c>
      <c r="J35" s="41">
        <v>58829.727580580999</v>
      </c>
      <c r="K35" s="42">
        <v>0.83672092422100397</v>
      </c>
      <c r="M35" s="54">
        <v>68.218225651809306</v>
      </c>
      <c r="N35" s="32">
        <v>112.64295287341299</v>
      </c>
      <c r="V35" s="53">
        <v>40238</v>
      </c>
      <c r="W35" s="41">
        <v>5359</v>
      </c>
      <c r="X35">
        <v>0</v>
      </c>
      <c r="Y35" s="61">
        <v>6.41</v>
      </c>
      <c r="Z35" s="54">
        <v>7.0510000000000002</v>
      </c>
      <c r="AA35" s="42">
        <v>0.1</v>
      </c>
    </row>
    <row r="36" spans="1:27" ht="15" customHeight="1" x14ac:dyDescent="0.2">
      <c r="B36" s="48">
        <v>40269</v>
      </c>
      <c r="C36" s="54">
        <v>47.459629629629603</v>
      </c>
      <c r="D36" s="41">
        <v>5246</v>
      </c>
      <c r="E36" s="32">
        <v>122.606035122427</v>
      </c>
      <c r="F36" s="54">
        <v>7.0069999999999997</v>
      </c>
      <c r="G36" s="42">
        <v>0.64480842805157301</v>
      </c>
      <c r="H36" s="54">
        <v>1.5508482155261401</v>
      </c>
      <c r="I36" s="32">
        <v>110.579028671432</v>
      </c>
      <c r="J36" s="41">
        <v>58853.610551282603</v>
      </c>
      <c r="K36" s="42">
        <v>0.83080750894977196</v>
      </c>
      <c r="M36" s="54">
        <v>66.968282860473195</v>
      </c>
      <c r="N36" s="32">
        <v>110.579028671432</v>
      </c>
      <c r="V36" s="53">
        <v>40269</v>
      </c>
      <c r="W36" s="41">
        <v>5246</v>
      </c>
      <c r="X36">
        <v>0</v>
      </c>
      <c r="Y36" s="61">
        <v>6.37</v>
      </c>
      <c r="Z36" s="54">
        <v>7.0069999999999997</v>
      </c>
      <c r="AA36" s="42">
        <v>0.1</v>
      </c>
    </row>
    <row r="37" spans="1:27" ht="15" customHeight="1" x14ac:dyDescent="0.2">
      <c r="B37" s="48">
        <v>40299</v>
      </c>
      <c r="C37" s="54">
        <v>47.47</v>
      </c>
      <c r="D37" s="41">
        <v>5277</v>
      </c>
      <c r="E37" s="32">
        <v>123.303603592733</v>
      </c>
      <c r="F37" s="54">
        <v>7.0730000000000004</v>
      </c>
      <c r="G37" s="42">
        <v>0.64426785532114195</v>
      </c>
      <c r="H37" s="54">
        <v>1.55214945420727</v>
      </c>
      <c r="I37" s="32">
        <v>110.671809968782</v>
      </c>
      <c r="J37" s="41">
        <v>58866.470612429599</v>
      </c>
      <c r="K37" s="42">
        <v>0.83968032650916202</v>
      </c>
      <c r="M37" s="54">
        <v>67.024472576007199</v>
      </c>
      <c r="N37" s="32">
        <v>110.671809968782</v>
      </c>
      <c r="V37" s="53">
        <v>40299</v>
      </c>
      <c r="W37" s="41">
        <v>5277</v>
      </c>
      <c r="X37">
        <v>0</v>
      </c>
      <c r="Y37" s="61">
        <v>6.43</v>
      </c>
      <c r="Z37" s="54">
        <v>7.0730000000000004</v>
      </c>
      <c r="AA37" s="42">
        <v>0.1</v>
      </c>
    </row>
    <row r="38" spans="1:27" ht="15" customHeight="1" x14ac:dyDescent="0.2">
      <c r="B38" s="48">
        <v>40330</v>
      </c>
      <c r="C38" s="54">
        <v>47.3435384615385</v>
      </c>
      <c r="D38" s="41">
        <v>5415</v>
      </c>
      <c r="E38" s="32">
        <v>126.86611877711501</v>
      </c>
      <c r="F38" s="54">
        <v>7.1059999999999999</v>
      </c>
      <c r="G38" s="42">
        <v>0.62768832291213295</v>
      </c>
      <c r="H38" s="54">
        <v>1.59314736868219</v>
      </c>
      <c r="I38" s="32">
        <v>113.59505514184499</v>
      </c>
      <c r="J38" s="41">
        <v>58709.648526113</v>
      </c>
      <c r="K38" s="42">
        <v>0.84412278780358496</v>
      </c>
      <c r="M38" s="54">
        <v>68.794832760684699</v>
      </c>
      <c r="N38" s="32">
        <v>113.59505514184499</v>
      </c>
      <c r="V38" s="53">
        <v>40330</v>
      </c>
      <c r="W38" s="41">
        <v>5415</v>
      </c>
      <c r="X38">
        <v>0</v>
      </c>
      <c r="Y38" s="61">
        <v>6.46</v>
      </c>
      <c r="Z38" s="54">
        <v>7.1059999999999999</v>
      </c>
      <c r="AA38" s="42">
        <v>0.1</v>
      </c>
    </row>
    <row r="39" spans="1:27" ht="15" customHeight="1" x14ac:dyDescent="0.2">
      <c r="B39" s="48">
        <v>40360</v>
      </c>
      <c r="C39" s="54">
        <v>47.097076923076898</v>
      </c>
      <c r="D39" s="41">
        <v>5323</v>
      </c>
      <c r="E39" s="32">
        <v>125.363301051674</v>
      </c>
      <c r="F39" s="54">
        <v>7.0179999999999998</v>
      </c>
      <c r="G39" s="42">
        <v>0.63113537074783599</v>
      </c>
      <c r="H39" s="54">
        <v>1.5844461368328899</v>
      </c>
      <c r="I39" s="32">
        <v>112.974637388188</v>
      </c>
      <c r="J39" s="41">
        <v>58404.017160809803</v>
      </c>
      <c r="K39" s="42">
        <v>0.83228518794310602</v>
      </c>
      <c r="M39" s="54">
        <v>68.419098662476401</v>
      </c>
      <c r="N39" s="32">
        <v>112.974637388188</v>
      </c>
      <c r="V39" s="53">
        <v>40360</v>
      </c>
      <c r="W39" s="41">
        <v>5323</v>
      </c>
      <c r="X39">
        <v>0</v>
      </c>
      <c r="Y39" s="61">
        <v>6.38</v>
      </c>
      <c r="Z39" s="54">
        <v>7.0179999999999998</v>
      </c>
      <c r="AA39" s="42">
        <v>0.1</v>
      </c>
    </row>
    <row r="40" spans="1:27" ht="15" customHeight="1" x14ac:dyDescent="0.2">
      <c r="B40" s="48">
        <v>40391</v>
      </c>
      <c r="C40" s="54">
        <v>46.93</v>
      </c>
      <c r="D40" s="41">
        <v>5391</v>
      </c>
      <c r="E40" s="32">
        <v>127.416797220844</v>
      </c>
      <c r="F40" s="54">
        <v>6.93</v>
      </c>
      <c r="G40" s="42">
        <v>0.616961747000633</v>
      </c>
      <c r="H40" s="54">
        <v>1.6208460327751499</v>
      </c>
      <c r="I40" s="32">
        <v>115.57003331200499</v>
      </c>
      <c r="J40" s="41">
        <v>58196.828856990098</v>
      </c>
      <c r="K40" s="42">
        <v>0.82047640040254199</v>
      </c>
      <c r="M40" s="54">
        <v>69.990908529585894</v>
      </c>
      <c r="N40" s="32">
        <v>115.57003331200499</v>
      </c>
      <c r="V40" s="53">
        <v>40391</v>
      </c>
      <c r="W40" s="41">
        <v>5391</v>
      </c>
      <c r="X40">
        <v>0</v>
      </c>
      <c r="Y40" s="61">
        <v>6.3</v>
      </c>
      <c r="Z40" s="54">
        <v>6.93</v>
      </c>
      <c r="AA40" s="42">
        <v>0.1</v>
      </c>
    </row>
    <row r="41" spans="1:27" ht="15" customHeight="1" x14ac:dyDescent="0.2">
      <c r="B41" s="48">
        <v>40422</v>
      </c>
      <c r="C41" s="54">
        <v>46.886803914282197</v>
      </c>
      <c r="D41" s="41">
        <v>5291</v>
      </c>
      <c r="E41" s="32">
        <v>125.168497375133</v>
      </c>
      <c r="F41" s="54">
        <v>6.9630000000000001</v>
      </c>
      <c r="G41" s="42">
        <v>0.62957027039164903</v>
      </c>
      <c r="H41" s="54">
        <v>1.5883850413996099</v>
      </c>
      <c r="I41" s="32">
        <v>113.25549030252</v>
      </c>
      <c r="J41" s="41">
        <v>58143.2623705675</v>
      </c>
      <c r="K41" s="42">
        <v>0.82490130419211005</v>
      </c>
      <c r="M41" s="54">
        <v>68.589187309801005</v>
      </c>
      <c r="N41" s="32">
        <v>113.25549030252</v>
      </c>
      <c r="V41" s="53">
        <v>40422</v>
      </c>
      <c r="W41" s="41">
        <v>5291</v>
      </c>
      <c r="X41">
        <v>0</v>
      </c>
      <c r="Y41" s="61">
        <v>6.33</v>
      </c>
      <c r="Z41" s="54">
        <v>6.9630000000000001</v>
      </c>
      <c r="AA41" s="42">
        <v>0.1</v>
      </c>
    </row>
    <row r="42" spans="1:27" ht="15" customHeight="1" x14ac:dyDescent="0.2">
      <c r="B42" s="48">
        <v>40452</v>
      </c>
      <c r="C42" s="54">
        <v>46.859778768735303</v>
      </c>
      <c r="D42" s="41">
        <v>5351</v>
      </c>
      <c r="E42" s="32">
        <v>126.66091580385</v>
      </c>
      <c r="F42" s="54">
        <v>6.7649999999999997</v>
      </c>
      <c r="G42" s="42">
        <v>0.61312182668202597</v>
      </c>
      <c r="H42" s="54">
        <v>1.63099722841642</v>
      </c>
      <c r="I42" s="32">
        <v>116.293836803945</v>
      </c>
      <c r="J42" s="41">
        <v>58109.749100373003</v>
      </c>
      <c r="K42" s="42">
        <v>0.79841340954116902</v>
      </c>
      <c r="M42" s="54">
        <v>70.429254548410498</v>
      </c>
      <c r="N42" s="32">
        <v>116.293836803945</v>
      </c>
      <c r="V42" s="53">
        <v>40452</v>
      </c>
      <c r="W42" s="41">
        <v>5351</v>
      </c>
      <c r="X42">
        <v>0</v>
      </c>
      <c r="Y42" s="61">
        <v>6.15</v>
      </c>
      <c r="Z42" s="54">
        <v>6.7649999999999997</v>
      </c>
      <c r="AA42" s="42">
        <v>0.1</v>
      </c>
    </row>
    <row r="43" spans="1:27" ht="15" customHeight="1" x14ac:dyDescent="0.2">
      <c r="B43" s="48">
        <v>40483</v>
      </c>
      <c r="C43" s="54">
        <v>46.82</v>
      </c>
      <c r="D43" s="41">
        <v>5584</v>
      </c>
      <c r="E43" s="32">
        <v>132.28844362052999</v>
      </c>
      <c r="F43" s="54">
        <v>6.7759999999999998</v>
      </c>
      <c r="G43" s="42">
        <v>0.58751880282802105</v>
      </c>
      <c r="H43" s="54">
        <v>1.70207318503936</v>
      </c>
      <c r="I43" s="32">
        <v>121.36171525044401</v>
      </c>
      <c r="J43" s="41">
        <v>58060.420351252404</v>
      </c>
      <c r="K43" s="42">
        <v>0.79988106685125704</v>
      </c>
      <c r="M43" s="54">
        <v>73.498436122758505</v>
      </c>
      <c r="N43" s="32">
        <v>121.36171525044401</v>
      </c>
      <c r="V43" s="53">
        <v>40483</v>
      </c>
      <c r="W43" s="41">
        <v>5584</v>
      </c>
      <c r="X43">
        <v>0</v>
      </c>
      <c r="Y43" s="61">
        <v>6.16</v>
      </c>
      <c r="Z43" s="54">
        <v>6.7759999999999998</v>
      </c>
      <c r="AA43" s="42">
        <v>0.1</v>
      </c>
    </row>
    <row r="44" spans="1:27" ht="15" customHeight="1" x14ac:dyDescent="0.2">
      <c r="B44" s="48">
        <v>40513</v>
      </c>
      <c r="C44" s="54">
        <v>46.704460547503999</v>
      </c>
      <c r="D44" s="41">
        <v>5450</v>
      </c>
      <c r="E44" s="32">
        <v>129.433307402346</v>
      </c>
      <c r="F44" s="54">
        <v>6.6219999999999999</v>
      </c>
      <c r="G44" s="42">
        <v>0.59363779260210503</v>
      </c>
      <c r="H44" s="54">
        <v>1.6845288700651599</v>
      </c>
      <c r="I44" s="32">
        <v>120.11076542238899</v>
      </c>
      <c r="J44" s="41">
        <v>57917.142496082197</v>
      </c>
      <c r="K44" s="42">
        <v>0.77937597192173003</v>
      </c>
      <c r="M44" s="54">
        <v>72.740842545242202</v>
      </c>
      <c r="N44" s="32">
        <v>120.11076542238899</v>
      </c>
      <c r="V44" s="53">
        <v>40513</v>
      </c>
      <c r="W44" s="41">
        <v>5450</v>
      </c>
      <c r="X44">
        <v>0</v>
      </c>
      <c r="Y44" s="61">
        <v>6.02</v>
      </c>
      <c r="Z44" s="54">
        <v>6.6219999999999999</v>
      </c>
      <c r="AA44" s="42">
        <v>0.1</v>
      </c>
    </row>
    <row r="45" spans="1:27" ht="15" customHeight="1" x14ac:dyDescent="0.2">
      <c r="A45" s="52" t="s">
        <v>16</v>
      </c>
      <c r="B45" s="48">
        <v>40544</v>
      </c>
      <c r="C45" s="54">
        <v>46.5483413848631</v>
      </c>
      <c r="D45" s="41">
        <v>5342</v>
      </c>
      <c r="E45" s="32">
        <v>127.293896234497</v>
      </c>
      <c r="F45" s="54">
        <v>6.6219999999999999</v>
      </c>
      <c r="G45" s="42">
        <v>0.603614982088161</v>
      </c>
      <c r="H45" s="54">
        <v>1.6566851878669</v>
      </c>
      <c r="I45" s="32">
        <v>118.12544712928</v>
      </c>
      <c r="J45" s="41">
        <v>57723.542662510699</v>
      </c>
      <c r="K45" s="42">
        <v>0.77937597192172903</v>
      </c>
      <c r="M45" s="54">
        <v>71.538504646108905</v>
      </c>
      <c r="N45" s="32">
        <v>118.12544712928</v>
      </c>
      <c r="U45" s="52" t="s">
        <v>16</v>
      </c>
      <c r="V45" s="53">
        <v>40544</v>
      </c>
      <c r="W45" s="41">
        <v>5342</v>
      </c>
      <c r="X45">
        <v>0</v>
      </c>
      <c r="Y45" s="61">
        <v>6.02</v>
      </c>
      <c r="Z45" s="54">
        <v>6.6219999999999999</v>
      </c>
      <c r="AA45" s="42">
        <v>0.1</v>
      </c>
    </row>
    <row r="46" spans="1:27" ht="15" customHeight="1" x14ac:dyDescent="0.2">
      <c r="B46" s="48">
        <v>40575</v>
      </c>
      <c r="C46" s="54">
        <v>46.47</v>
      </c>
      <c r="D46" s="41">
        <v>5242</v>
      </c>
      <c r="E46" s="32">
        <v>125.121588922567</v>
      </c>
      <c r="F46" s="54">
        <v>6.6109999999999998</v>
      </c>
      <c r="G46" s="42">
        <v>0.61359041260116698</v>
      </c>
      <c r="H46" s="54">
        <v>1.62975167059854</v>
      </c>
      <c r="I46" s="32">
        <v>116.205025679635</v>
      </c>
      <c r="J46" s="41">
        <v>57626.393287541701</v>
      </c>
      <c r="K46" s="42">
        <v>0.77791480888464204</v>
      </c>
      <c r="M46" s="54">
        <v>70.375469227943995</v>
      </c>
      <c r="N46" s="32">
        <v>116.205025679635</v>
      </c>
      <c r="V46" s="53">
        <v>40575</v>
      </c>
      <c r="W46" s="41">
        <v>5242</v>
      </c>
      <c r="X46">
        <v>0</v>
      </c>
      <c r="Y46" s="61">
        <v>6.01</v>
      </c>
      <c r="Z46" s="54">
        <v>6.6109999999999998</v>
      </c>
      <c r="AA46" s="42">
        <v>0.1</v>
      </c>
    </row>
    <row r="47" spans="1:27" ht="15" customHeight="1" x14ac:dyDescent="0.2">
      <c r="B47" s="48">
        <v>40603</v>
      </c>
      <c r="C47" s="54">
        <v>46.490405643739003</v>
      </c>
      <c r="D47" s="41">
        <v>5480</v>
      </c>
      <c r="E47" s="32">
        <v>130.745012120468</v>
      </c>
      <c r="F47" s="54">
        <v>6.5229999999999997</v>
      </c>
      <c r="G47" s="42">
        <v>0.58334440557818201</v>
      </c>
      <c r="H47" s="54">
        <v>1.71425317606132</v>
      </c>
      <c r="I47" s="32">
        <v>122.230176498264</v>
      </c>
      <c r="J47" s="41">
        <v>57651.697863642097</v>
      </c>
      <c r="K47" s="42">
        <v>0.76624236800107604</v>
      </c>
      <c r="M47" s="54">
        <v>74.024389001854303</v>
      </c>
      <c r="N47" s="32">
        <v>122.230176498264</v>
      </c>
      <c r="V47" s="53">
        <v>40603</v>
      </c>
      <c r="W47" s="41">
        <v>5480</v>
      </c>
      <c r="X47">
        <v>0</v>
      </c>
      <c r="Y47" s="61">
        <v>5.93</v>
      </c>
      <c r="Z47" s="54">
        <v>6.5229999999999997</v>
      </c>
      <c r="AA47" s="42">
        <v>0.1</v>
      </c>
    </row>
    <row r="48" spans="1:27" ht="15" customHeight="1" x14ac:dyDescent="0.2">
      <c r="B48" s="48">
        <v>40634</v>
      </c>
      <c r="C48" s="54">
        <v>46.5397001763669</v>
      </c>
      <c r="D48" s="41">
        <v>5396</v>
      </c>
      <c r="E48" s="32">
        <v>128.60453002356499</v>
      </c>
      <c r="F48" s="54">
        <v>6.3470000000000004</v>
      </c>
      <c r="G48" s="42">
        <v>0.58524544188250904</v>
      </c>
      <c r="H48" s="54">
        <v>1.7086848156961101</v>
      </c>
      <c r="I48" s="32">
        <v>121.833139654611</v>
      </c>
      <c r="J48" s="41">
        <v>57712.826895794897</v>
      </c>
      <c r="K48" s="42">
        <v>0.74298816381216404</v>
      </c>
      <c r="M48" s="54">
        <v>73.783937661566299</v>
      </c>
      <c r="N48" s="32">
        <v>121.833139654611</v>
      </c>
      <c r="V48" s="53">
        <v>40634</v>
      </c>
      <c r="W48" s="41">
        <v>5396</v>
      </c>
      <c r="X48">
        <v>0</v>
      </c>
      <c r="Y48" s="61">
        <v>5.77</v>
      </c>
      <c r="Z48" s="54">
        <v>6.3470000000000004</v>
      </c>
      <c r="AA48" s="42">
        <v>0.1</v>
      </c>
    </row>
    <row r="49" spans="1:27" ht="15" customHeight="1" x14ac:dyDescent="0.2">
      <c r="B49" s="48">
        <v>40664</v>
      </c>
      <c r="C49" s="54">
        <v>46.6</v>
      </c>
      <c r="D49" s="41">
        <v>5425</v>
      </c>
      <c r="E49" s="32">
        <v>129.12838892447601</v>
      </c>
      <c r="F49" s="54">
        <v>6.16</v>
      </c>
      <c r="G49" s="42">
        <v>0.57465361639287504</v>
      </c>
      <c r="H49" s="54">
        <v>1.74017872936578</v>
      </c>
      <c r="I49" s="32">
        <v>124.07872780939501</v>
      </c>
      <c r="J49" s="41">
        <v>57787.603339777103</v>
      </c>
      <c r="K49" s="42">
        <v>0.71841481438600496</v>
      </c>
      <c r="M49" s="54">
        <v>75.143898809213596</v>
      </c>
      <c r="N49" s="32">
        <v>124.07872780939501</v>
      </c>
      <c r="V49" s="53">
        <v>40664</v>
      </c>
      <c r="W49" s="41">
        <v>5425</v>
      </c>
      <c r="X49">
        <v>0</v>
      </c>
      <c r="Y49" s="61">
        <v>5.6</v>
      </c>
      <c r="Z49" s="54">
        <v>6.16</v>
      </c>
      <c r="AA49" s="42">
        <v>0.1</v>
      </c>
    </row>
    <row r="50" spans="1:27" ht="15" customHeight="1" x14ac:dyDescent="0.2">
      <c r="B50" s="48">
        <v>40695</v>
      </c>
      <c r="C50" s="54">
        <v>46.701781305114601</v>
      </c>
      <c r="D50" s="41">
        <v>5498</v>
      </c>
      <c r="E50" s="32">
        <v>130.58076135675</v>
      </c>
      <c r="F50" s="54">
        <v>5.7750000000000004</v>
      </c>
      <c r="G50" s="42">
        <v>0.55167892116570405</v>
      </c>
      <c r="H50" s="54">
        <v>1.8126485563142201</v>
      </c>
      <c r="I50" s="32">
        <v>129.24599240158301</v>
      </c>
      <c r="J50" s="41">
        <v>57913.820028347298</v>
      </c>
      <c r="K50" s="42">
        <v>0.66826761170117699</v>
      </c>
      <c r="M50" s="54">
        <v>78.273270092196697</v>
      </c>
      <c r="N50" s="32">
        <v>129.24599240158301</v>
      </c>
      <c r="V50" s="53">
        <v>40695</v>
      </c>
      <c r="W50" s="41">
        <v>5498</v>
      </c>
      <c r="X50">
        <v>0</v>
      </c>
      <c r="Y50" s="61">
        <v>5.25</v>
      </c>
      <c r="Z50" s="54">
        <v>5.7750000000000004</v>
      </c>
      <c r="AA50" s="42">
        <v>0.1</v>
      </c>
    </row>
    <row r="51" spans="1:27" ht="15" customHeight="1" x14ac:dyDescent="0.2">
      <c r="B51" s="48">
        <v>40725</v>
      </c>
      <c r="C51" s="54">
        <v>46.828112874779499</v>
      </c>
      <c r="D51" s="41">
        <v>5365</v>
      </c>
      <c r="E51" s="32">
        <v>127.07817714655199</v>
      </c>
      <c r="F51" s="54">
        <v>5.7089999999999996</v>
      </c>
      <c r="G51" s="42">
        <v>0.56398416085485903</v>
      </c>
      <c r="H51" s="54">
        <v>1.7730994403889799</v>
      </c>
      <c r="I51" s="32">
        <v>126.426049882358</v>
      </c>
      <c r="J51" s="41">
        <v>58070.480943306196</v>
      </c>
      <c r="K51" s="42">
        <v>0.65973218265015399</v>
      </c>
      <c r="M51" s="54">
        <v>76.565471510976707</v>
      </c>
      <c r="N51" s="32">
        <v>126.426049882358</v>
      </c>
      <c r="V51" s="53">
        <v>40725</v>
      </c>
      <c r="W51" s="41">
        <v>5365</v>
      </c>
      <c r="X51">
        <v>0</v>
      </c>
      <c r="Y51" s="61">
        <v>5.19</v>
      </c>
      <c r="Z51" s="54">
        <v>5.7089999999999996</v>
      </c>
      <c r="AA51" s="42">
        <v>0.1</v>
      </c>
    </row>
    <row r="52" spans="1:27" ht="15" customHeight="1" x14ac:dyDescent="0.2">
      <c r="B52" s="48">
        <v>40756</v>
      </c>
      <c r="C52" s="54">
        <v>46.89</v>
      </c>
      <c r="D52" s="41">
        <v>5514</v>
      </c>
      <c r="E52" s="32">
        <v>130.43508807171</v>
      </c>
      <c r="F52" s="54">
        <v>5.61</v>
      </c>
      <c r="G52" s="42">
        <v>0.54524201791157201</v>
      </c>
      <c r="H52" s="54">
        <v>1.83404794045455</v>
      </c>
      <c r="I52" s="32">
        <v>130.77181748795499</v>
      </c>
      <c r="J52" s="41">
        <v>58147.225763994596</v>
      </c>
      <c r="K52" s="42">
        <v>0.64696315536054205</v>
      </c>
      <c r="M52" s="54">
        <v>79.197332160813204</v>
      </c>
      <c r="N52" s="32">
        <v>130.77181748795499</v>
      </c>
      <c r="V52" s="53">
        <v>40756</v>
      </c>
      <c r="W52" s="41">
        <v>5514</v>
      </c>
      <c r="X52">
        <v>0</v>
      </c>
      <c r="Y52" s="61">
        <v>5.0999999999999996</v>
      </c>
      <c r="Z52" s="54">
        <v>5.61</v>
      </c>
      <c r="AA52" s="42">
        <v>0.1</v>
      </c>
    </row>
    <row r="53" spans="1:27" ht="15" customHeight="1" x14ac:dyDescent="0.2">
      <c r="B53" s="48">
        <v>40787</v>
      </c>
      <c r="C53" s="54">
        <v>46.869448961156301</v>
      </c>
      <c r="D53" s="41">
        <v>5397</v>
      </c>
      <c r="E53" s="32">
        <v>127.723401838787</v>
      </c>
      <c r="F53" s="54">
        <v>5.665</v>
      </c>
      <c r="G53" s="42">
        <v>0.55921465936403802</v>
      </c>
      <c r="H53" s="54">
        <v>1.7882220776136999</v>
      </c>
      <c r="I53" s="32">
        <v>127.50432854207401</v>
      </c>
      <c r="J53" s="41">
        <v>58121.7408867216</v>
      </c>
      <c r="K53" s="42">
        <v>0.65405199002485503</v>
      </c>
      <c r="M53" s="54">
        <v>77.218492894451003</v>
      </c>
      <c r="N53" s="32">
        <v>127.50432854207401</v>
      </c>
      <c r="V53" s="53">
        <v>40787</v>
      </c>
      <c r="W53" s="41">
        <v>5397</v>
      </c>
      <c r="X53">
        <v>0</v>
      </c>
      <c r="Y53" s="61">
        <v>5.15</v>
      </c>
      <c r="Z53" s="54">
        <v>5.665</v>
      </c>
      <c r="AA53" s="42">
        <v>0.1</v>
      </c>
    </row>
    <row r="54" spans="1:27" ht="15" customHeight="1" x14ac:dyDescent="0.2">
      <c r="B54" s="48">
        <v>40817</v>
      </c>
      <c r="C54" s="54">
        <v>46.820009033423702</v>
      </c>
      <c r="D54" s="41">
        <v>5406</v>
      </c>
      <c r="E54" s="32">
        <v>128.07148786384801</v>
      </c>
      <c r="F54" s="54">
        <v>5.665</v>
      </c>
      <c r="G54" s="42">
        <v>0.557694767535025</v>
      </c>
      <c r="H54" s="54">
        <v>1.7930955393753001</v>
      </c>
      <c r="I54" s="32">
        <v>127.851817524213</v>
      </c>
      <c r="J54" s="41">
        <v>58060.431553396302</v>
      </c>
      <c r="K54" s="42">
        <v>0.65405199002485503</v>
      </c>
      <c r="M54" s="54">
        <v>77.428937322534395</v>
      </c>
      <c r="N54" s="32">
        <v>127.851817524213</v>
      </c>
      <c r="V54" s="53">
        <v>40817</v>
      </c>
      <c r="W54" s="41">
        <v>5406</v>
      </c>
      <c r="X54">
        <v>0</v>
      </c>
      <c r="Y54" s="61">
        <v>5.15</v>
      </c>
      <c r="Z54" s="54">
        <v>5.665</v>
      </c>
      <c r="AA54" s="42">
        <v>0.1</v>
      </c>
    </row>
    <row r="55" spans="1:27" ht="15" customHeight="1" x14ac:dyDescent="0.2">
      <c r="B55" s="48">
        <v>40848</v>
      </c>
      <c r="C55" s="54">
        <v>46.76</v>
      </c>
      <c r="D55" s="41">
        <v>5729</v>
      </c>
      <c r="E55" s="32">
        <v>135.89773752394501</v>
      </c>
      <c r="F55" s="54">
        <v>5.8520000000000003</v>
      </c>
      <c r="G55" s="42">
        <v>0.53326600498050403</v>
      </c>
      <c r="H55" s="54">
        <v>1.87523673112551</v>
      </c>
      <c r="I55" s="32">
        <v>133.708672570836</v>
      </c>
      <c r="J55" s="41">
        <v>57986.015711759203</v>
      </c>
      <c r="K55" s="42">
        <v>0.67824845759752395</v>
      </c>
      <c r="M55" s="54">
        <v>80.975934706645205</v>
      </c>
      <c r="N55" s="32">
        <v>133.708672570836</v>
      </c>
      <c r="V55" s="53">
        <v>40848</v>
      </c>
      <c r="W55" s="41">
        <v>5729</v>
      </c>
      <c r="X55">
        <v>0</v>
      </c>
      <c r="Y55" s="61">
        <v>5.32</v>
      </c>
      <c r="Z55" s="54">
        <v>5.8520000000000003</v>
      </c>
      <c r="AA55" s="42">
        <v>0.1</v>
      </c>
    </row>
    <row r="56" spans="1:27" ht="15" customHeight="1" x14ac:dyDescent="0.2">
      <c r="B56" s="48">
        <v>40878</v>
      </c>
      <c r="C56" s="54">
        <v>46.690609523277402</v>
      </c>
      <c r="D56" s="41">
        <v>5493</v>
      </c>
      <c r="E56" s="32">
        <v>130.49322437000399</v>
      </c>
      <c r="F56" s="54">
        <v>6.25</v>
      </c>
      <c r="G56" s="42">
        <v>0.57255113226976695</v>
      </c>
      <c r="H56" s="54">
        <v>1.74656889776062</v>
      </c>
      <c r="I56" s="32">
        <v>124.53436144721699</v>
      </c>
      <c r="J56" s="41">
        <v>57899.966155012298</v>
      </c>
      <c r="K56" s="42">
        <v>0.73022415807216401</v>
      </c>
      <c r="M56" s="54">
        <v>75.419837228143095</v>
      </c>
      <c r="N56" s="32">
        <v>124.53436144721699</v>
      </c>
      <c r="V56" s="53">
        <v>40878</v>
      </c>
      <c r="W56" s="41">
        <v>5493</v>
      </c>
      <c r="X56">
        <v>0</v>
      </c>
      <c r="Y56" s="61">
        <v>5.66</v>
      </c>
      <c r="Z56" s="54">
        <v>6.25</v>
      </c>
      <c r="AA56" s="42">
        <v>0.104240282685512</v>
      </c>
    </row>
    <row r="57" spans="1:27" ht="15" customHeight="1" x14ac:dyDescent="0.2">
      <c r="A57" s="52" t="s">
        <v>17</v>
      </c>
      <c r="B57" s="48">
        <v>40909</v>
      </c>
      <c r="C57" s="54">
        <v>46.598454818912501</v>
      </c>
      <c r="D57" s="41">
        <v>5463</v>
      </c>
      <c r="E57" s="32">
        <v>130.03719453297501</v>
      </c>
      <c r="F57" s="54">
        <v>6.32</v>
      </c>
      <c r="G57" s="42">
        <v>0.57761653833113302</v>
      </c>
      <c r="H57" s="54">
        <v>1.73125236837787</v>
      </c>
      <c r="I57" s="32">
        <v>123.442257832688</v>
      </c>
      <c r="J57" s="41">
        <v>57785.687195747603</v>
      </c>
      <c r="K57" s="42">
        <v>0.73943154620898899</v>
      </c>
      <c r="M57" s="54">
        <v>74.758443249109106</v>
      </c>
      <c r="N57" s="32">
        <v>123.442257832688</v>
      </c>
      <c r="U57" s="52" t="s">
        <v>17</v>
      </c>
      <c r="V57" s="53">
        <v>40909</v>
      </c>
      <c r="W57" s="41">
        <v>5463</v>
      </c>
      <c r="X57">
        <v>0</v>
      </c>
      <c r="Y57" s="61">
        <v>5.74</v>
      </c>
      <c r="Z57" s="54">
        <v>6.32</v>
      </c>
      <c r="AA57" s="42">
        <v>0.101045296167247</v>
      </c>
    </row>
    <row r="58" spans="1:27" ht="15" customHeight="1" x14ac:dyDescent="0.2">
      <c r="B58" s="48">
        <v>40940</v>
      </c>
      <c r="C58" s="54">
        <v>46.48</v>
      </c>
      <c r="D58" s="41">
        <v>5363</v>
      </c>
      <c r="E58" s="32">
        <v>127.98220381501601</v>
      </c>
      <c r="F58" s="54">
        <v>6.23</v>
      </c>
      <c r="G58" s="42">
        <v>0.58289823521362705</v>
      </c>
      <c r="H58" s="54">
        <v>1.7155653244232401</v>
      </c>
      <c r="I58" s="32">
        <v>122.32373568083401</v>
      </c>
      <c r="J58" s="41">
        <v>57638.794060790497</v>
      </c>
      <c r="K58" s="42">
        <v>0.72759705933877294</v>
      </c>
      <c r="M58" s="54">
        <v>74.081049816095401</v>
      </c>
      <c r="N58" s="32">
        <v>122.32373568083401</v>
      </c>
      <c r="V58" s="53">
        <v>40940</v>
      </c>
      <c r="W58" s="41">
        <v>5363</v>
      </c>
      <c r="X58">
        <v>0</v>
      </c>
      <c r="Y58" s="61">
        <v>5.63</v>
      </c>
      <c r="Z58" s="54">
        <v>6.23</v>
      </c>
      <c r="AA58" s="42">
        <v>0.106571936056839</v>
      </c>
    </row>
    <row r="59" spans="1:27" ht="15" customHeight="1" x14ac:dyDescent="0.2">
      <c r="B59" s="48">
        <v>40969</v>
      </c>
      <c r="C59" s="54">
        <v>46.2650675058239</v>
      </c>
      <c r="D59" s="41">
        <v>5499</v>
      </c>
      <c r="E59" s="32">
        <v>131.83733826346401</v>
      </c>
      <c r="F59" s="54">
        <v>5.76</v>
      </c>
      <c r="G59" s="42">
        <v>0.54578481988940697</v>
      </c>
      <c r="H59" s="54">
        <v>1.8322239160162599</v>
      </c>
      <c r="I59" s="32">
        <v>130.64176036912201</v>
      </c>
      <c r="J59" s="41">
        <v>57372.2611483812</v>
      </c>
      <c r="K59" s="42">
        <v>0.66632615025255504</v>
      </c>
      <c r="M59" s="54">
        <v>79.118567660648296</v>
      </c>
      <c r="N59" s="32">
        <v>130.64176036912201</v>
      </c>
      <c r="V59" s="53">
        <v>40969</v>
      </c>
      <c r="W59" s="41">
        <v>5499</v>
      </c>
      <c r="X59">
        <v>0</v>
      </c>
      <c r="Y59" s="61">
        <v>5.31</v>
      </c>
      <c r="Z59" s="54">
        <v>5.76</v>
      </c>
      <c r="AA59" s="42">
        <v>8.4745762711864403E-2</v>
      </c>
    </row>
    <row r="60" spans="1:27" ht="15" customHeight="1" x14ac:dyDescent="0.2">
      <c r="B60" s="48">
        <v>41000</v>
      </c>
      <c r="C60" s="54">
        <v>45.985324015084203</v>
      </c>
      <c r="D60" s="41">
        <v>5403</v>
      </c>
      <c r="E60" s="32">
        <v>130.323766593805</v>
      </c>
      <c r="F60" s="54">
        <v>5.9</v>
      </c>
      <c r="G60" s="42">
        <v>0.558139542126873</v>
      </c>
      <c r="H60" s="54">
        <v>1.7916666434156401</v>
      </c>
      <c r="I60" s="32">
        <v>127.749933970613</v>
      </c>
      <c r="J60" s="41">
        <v>57025.357588729901</v>
      </c>
      <c r="K60" s="42">
        <v>0.68448266693475301</v>
      </c>
      <c r="M60" s="54">
        <v>77.367235147010902</v>
      </c>
      <c r="N60" s="32">
        <v>127.749933970613</v>
      </c>
      <c r="V60" s="53">
        <v>41000</v>
      </c>
      <c r="W60" s="41">
        <v>5403</v>
      </c>
      <c r="X60">
        <v>0</v>
      </c>
      <c r="Y60" s="61">
        <v>5.17</v>
      </c>
      <c r="Z60" s="54">
        <v>5.9</v>
      </c>
      <c r="AA60" s="42">
        <v>0.14119922630560899</v>
      </c>
    </row>
    <row r="61" spans="1:27" ht="15" customHeight="1" x14ac:dyDescent="0.2">
      <c r="B61" s="48">
        <v>41030</v>
      </c>
      <c r="C61" s="54">
        <v>45.79</v>
      </c>
      <c r="D61" s="41">
        <v>5529</v>
      </c>
      <c r="E61" s="32">
        <v>133.93184548629901</v>
      </c>
      <c r="F61" s="54">
        <v>6</v>
      </c>
      <c r="G61" s="42">
        <v>0.54730075044884596</v>
      </c>
      <c r="H61" s="54">
        <v>1.8271489655000299</v>
      </c>
      <c r="I61" s="32">
        <v>130.27990477743799</v>
      </c>
      <c r="J61" s="41">
        <v>56783.140706617902</v>
      </c>
      <c r="K61" s="42">
        <v>0.69750095840742399</v>
      </c>
      <c r="M61" s="54">
        <v>78.8994226029494</v>
      </c>
      <c r="N61" s="32">
        <v>130.27990477743799</v>
      </c>
      <c r="V61" s="53">
        <v>41030</v>
      </c>
      <c r="W61" s="41">
        <v>5529</v>
      </c>
      <c r="X61">
        <v>0</v>
      </c>
      <c r="Y61" s="61">
        <v>5.44</v>
      </c>
      <c r="Z61" s="54">
        <v>6</v>
      </c>
      <c r="AA61" s="42">
        <v>0.10294117647058799</v>
      </c>
    </row>
    <row r="62" spans="1:27" ht="15" customHeight="1" x14ac:dyDescent="0.2">
      <c r="B62" s="48">
        <v>41061</v>
      </c>
      <c r="C62" s="54">
        <v>45.718221836525501</v>
      </c>
      <c r="D62" s="41">
        <v>5492</v>
      </c>
      <c r="E62" s="32">
        <v>133.24444269215701</v>
      </c>
      <c r="F62" s="54">
        <v>6.11</v>
      </c>
      <c r="G62" s="42">
        <v>0.55478034631248097</v>
      </c>
      <c r="H62" s="54">
        <v>1.8025151875815499</v>
      </c>
      <c r="I62" s="32">
        <v>128.52346000904501</v>
      </c>
      <c r="J62" s="41">
        <v>56694.130233671</v>
      </c>
      <c r="K62" s="42">
        <v>0.71186811689500995</v>
      </c>
      <c r="M62" s="54">
        <v>77.835693869826997</v>
      </c>
      <c r="N62" s="32">
        <v>128.52346000904501</v>
      </c>
      <c r="V62" s="53">
        <v>41061</v>
      </c>
      <c r="W62" s="41">
        <v>5492</v>
      </c>
      <c r="X62">
        <v>0</v>
      </c>
      <c r="Y62" s="61">
        <v>5.43</v>
      </c>
      <c r="Z62" s="54">
        <v>6.11</v>
      </c>
      <c r="AA62" s="42">
        <v>0.125230202578269</v>
      </c>
    </row>
    <row r="63" spans="1:27" ht="15" customHeight="1" x14ac:dyDescent="0.2">
      <c r="B63" s="48">
        <v>41091</v>
      </c>
      <c r="C63" s="54">
        <v>45.670913086284401</v>
      </c>
      <c r="D63" s="41">
        <v>5424</v>
      </c>
      <c r="E63" s="32">
        <v>131.730971034129</v>
      </c>
      <c r="F63" s="54">
        <v>6.18</v>
      </c>
      <c r="G63" s="42">
        <v>0.56415963316568196</v>
      </c>
      <c r="H63" s="54">
        <v>1.77254794780101</v>
      </c>
      <c r="I63" s="32">
        <v>126.386727198109</v>
      </c>
      <c r="J63" s="41">
        <v>56635.463725228299</v>
      </c>
      <c r="K63" s="42">
        <v>0.72103630881842595</v>
      </c>
      <c r="M63" s="54">
        <v>76.5416571162107</v>
      </c>
      <c r="N63" s="32">
        <v>126.386727198109</v>
      </c>
      <c r="V63" s="53">
        <v>41091</v>
      </c>
      <c r="W63" s="41">
        <v>5424</v>
      </c>
      <c r="X63">
        <v>0</v>
      </c>
      <c r="Y63" s="61">
        <v>5.62</v>
      </c>
      <c r="Z63" s="54">
        <v>6.18</v>
      </c>
      <c r="AA63" s="42">
        <v>9.9644128113878905E-2</v>
      </c>
    </row>
    <row r="64" spans="1:27" ht="15" customHeight="1" x14ac:dyDescent="0.2">
      <c r="B64" s="48">
        <v>41122</v>
      </c>
      <c r="C64" s="54">
        <v>45.59</v>
      </c>
      <c r="D64" s="41">
        <v>5541</v>
      </c>
      <c r="E64" s="32">
        <v>134.811352158933</v>
      </c>
      <c r="F64" s="54">
        <v>6.12</v>
      </c>
      <c r="G64" s="42">
        <v>0.54875128543385099</v>
      </c>
      <c r="H64" s="54">
        <v>1.82231919367512</v>
      </c>
      <c r="I64" s="32">
        <v>129.93553098781999</v>
      </c>
      <c r="J64" s="41">
        <v>56535.1252416403</v>
      </c>
      <c r="K64" s="42">
        <v>0.71317665060369095</v>
      </c>
      <c r="M64" s="54">
        <v>78.690864781181702</v>
      </c>
      <c r="N64" s="32">
        <v>129.93553098781999</v>
      </c>
      <c r="V64" s="53">
        <v>41122</v>
      </c>
      <c r="W64" s="41">
        <v>5541</v>
      </c>
      <c r="X64">
        <v>0</v>
      </c>
      <c r="Y64" s="61">
        <v>5.58</v>
      </c>
      <c r="Z64" s="54">
        <v>6.12</v>
      </c>
      <c r="AA64" s="42">
        <v>9.6774193548386997E-2</v>
      </c>
    </row>
    <row r="65" spans="1:27" ht="15" customHeight="1" x14ac:dyDescent="0.2">
      <c r="B65" s="48">
        <v>41153</v>
      </c>
      <c r="C65" s="54">
        <v>45.228841266082597</v>
      </c>
      <c r="D65" s="41">
        <v>5366</v>
      </c>
      <c r="E65" s="32">
        <v>131.59612874744101</v>
      </c>
      <c r="F65" s="54">
        <v>6.15</v>
      </c>
      <c r="G65" s="42">
        <v>0.56344758840472897</v>
      </c>
      <c r="H65" s="54">
        <v>1.7747879671138</v>
      </c>
      <c r="I65" s="32">
        <v>126.54644570397799</v>
      </c>
      <c r="J65" s="41">
        <v>56087.260485024002</v>
      </c>
      <c r="K65" s="42">
        <v>0.71710466978777998</v>
      </c>
      <c r="M65" s="54">
        <v>76.638384987739201</v>
      </c>
      <c r="N65" s="32">
        <v>126.54644570397799</v>
      </c>
      <c r="V65" s="53">
        <v>41153</v>
      </c>
      <c r="W65" s="41">
        <v>5366</v>
      </c>
      <c r="X65">
        <v>0</v>
      </c>
      <c r="Y65" s="61">
        <v>5.6</v>
      </c>
      <c r="Z65" s="54">
        <v>6.15</v>
      </c>
      <c r="AA65" s="42">
        <v>9.8214285714285796E-2</v>
      </c>
    </row>
    <row r="66" spans="1:27" ht="15" customHeight="1" x14ac:dyDescent="0.2">
      <c r="B66" s="48">
        <v>41183</v>
      </c>
      <c r="C66" s="54">
        <v>44.625731312652903</v>
      </c>
      <c r="D66" s="41">
        <v>5487</v>
      </c>
      <c r="E66" s="32">
        <v>136.38214625098101</v>
      </c>
      <c r="F66" s="54">
        <v>6.16</v>
      </c>
      <c r="G66" s="42">
        <v>0.54408951401805605</v>
      </c>
      <c r="H66" s="54">
        <v>1.8379328662577601</v>
      </c>
      <c r="I66" s="32">
        <v>131.048821592856</v>
      </c>
      <c r="J66" s="41">
        <v>55339.357507361798</v>
      </c>
      <c r="K66" s="42">
        <v>0.71841481438600496</v>
      </c>
      <c r="M66" s="54">
        <v>79.365089912653204</v>
      </c>
      <c r="N66" s="32">
        <v>131.048821592856</v>
      </c>
      <c r="V66" s="53">
        <v>41183</v>
      </c>
      <c r="W66" s="41">
        <v>5487</v>
      </c>
      <c r="X66">
        <v>0</v>
      </c>
      <c r="Y66" s="61">
        <v>5.58</v>
      </c>
      <c r="Z66" s="54">
        <v>6.16</v>
      </c>
      <c r="AA66" s="42">
        <v>0.103942652329749</v>
      </c>
    </row>
    <row r="67" spans="1:27" ht="15" customHeight="1" x14ac:dyDescent="0.2">
      <c r="B67" s="48">
        <v>41214</v>
      </c>
      <c r="C67" s="54">
        <v>44.15</v>
      </c>
      <c r="D67" s="41">
        <v>5681</v>
      </c>
      <c r="E67" s="32">
        <v>142.72563638023101</v>
      </c>
      <c r="F67" s="54">
        <v>6.15</v>
      </c>
      <c r="G67" s="42">
        <v>0.51951088302461501</v>
      </c>
      <c r="H67" s="54">
        <v>1.92488749066806</v>
      </c>
      <c r="I67" s="32">
        <v>137.24888540923601</v>
      </c>
      <c r="J67" s="41">
        <v>54749.413893801699</v>
      </c>
      <c r="K67" s="42">
        <v>0.71710466978777998</v>
      </c>
      <c r="M67" s="54">
        <v>83.119939565402504</v>
      </c>
      <c r="N67" s="32">
        <v>137.24888540923601</v>
      </c>
      <c r="V67" s="53">
        <v>41214</v>
      </c>
      <c r="W67" s="41">
        <v>5681</v>
      </c>
      <c r="X67">
        <v>0</v>
      </c>
      <c r="Y67" s="61">
        <v>5.45</v>
      </c>
      <c r="Z67" s="54">
        <v>6.15</v>
      </c>
      <c r="AA67" s="42">
        <v>0.12844036697247699</v>
      </c>
    </row>
    <row r="68" spans="1:27" ht="15" customHeight="1" x14ac:dyDescent="0.2">
      <c r="B68" s="48">
        <v>41244</v>
      </c>
      <c r="C68" s="54">
        <v>43.860845019777102</v>
      </c>
      <c r="D68" s="41">
        <v>5487</v>
      </c>
      <c r="E68" s="32">
        <v>138.76050522270901</v>
      </c>
      <c r="F68" s="54">
        <v>6.04</v>
      </c>
      <c r="G68" s="42">
        <v>0.52987954788199898</v>
      </c>
      <c r="H68" s="54">
        <v>1.88722135813155</v>
      </c>
      <c r="I68" s="32">
        <v>134.56320391700601</v>
      </c>
      <c r="J68" s="41">
        <v>54390.839359448801</v>
      </c>
      <c r="K68" s="42">
        <v>0.70271970057704902</v>
      </c>
      <c r="M68" s="54">
        <v>81.493451432835997</v>
      </c>
      <c r="N68" s="32">
        <v>134.56320391700601</v>
      </c>
      <c r="V68" s="53">
        <v>41244</v>
      </c>
      <c r="W68" s="41">
        <v>5487</v>
      </c>
      <c r="X68">
        <v>0</v>
      </c>
      <c r="Y68" s="61">
        <v>5.42</v>
      </c>
      <c r="Z68" s="54">
        <v>6.04</v>
      </c>
      <c r="AA68" s="42">
        <v>0.11439114391143899</v>
      </c>
    </row>
    <row r="69" spans="1:27" ht="15" customHeight="1" x14ac:dyDescent="0.2">
      <c r="A69" s="52" t="s">
        <v>18</v>
      </c>
      <c r="B69" s="48">
        <v>41275</v>
      </c>
      <c r="C69" s="54">
        <v>43.626533620999602</v>
      </c>
      <c r="D69" s="41">
        <v>5529</v>
      </c>
      <c r="E69" s="32">
        <v>140.57360729355801</v>
      </c>
      <c r="F69" s="54">
        <v>6.32</v>
      </c>
      <c r="G69" s="42">
        <v>0.53432244933129003</v>
      </c>
      <c r="H69" s="54">
        <v>1.8715290762188801</v>
      </c>
      <c r="I69" s="32">
        <v>133.44430828674999</v>
      </c>
      <c r="J69" s="41">
        <v>54100.275106862202</v>
      </c>
      <c r="K69" s="42">
        <v>0.73943154620898899</v>
      </c>
      <c r="M69" s="54">
        <v>80.815831815820601</v>
      </c>
      <c r="N69" s="32">
        <v>133.44430828674999</v>
      </c>
      <c r="U69" s="52" t="s">
        <v>18</v>
      </c>
      <c r="V69" s="53">
        <v>41275</v>
      </c>
      <c r="W69" s="41">
        <v>5529</v>
      </c>
      <c r="X69">
        <v>0</v>
      </c>
      <c r="Y69" s="61">
        <v>5.57</v>
      </c>
      <c r="Z69" s="54">
        <v>6.32</v>
      </c>
      <c r="AA69" s="42">
        <v>0.13464991023339301</v>
      </c>
    </row>
    <row r="70" spans="1:27" ht="15" customHeight="1" x14ac:dyDescent="0.2">
      <c r="B70" s="48">
        <v>41306</v>
      </c>
      <c r="C70" s="54">
        <v>43.53</v>
      </c>
      <c r="D70" s="41">
        <v>5447</v>
      </c>
      <c r="E70" s="32">
        <v>138.795892811367</v>
      </c>
      <c r="F70" s="54">
        <v>6.21</v>
      </c>
      <c r="G70" s="42">
        <v>0.53666737253100005</v>
      </c>
      <c r="H70" s="54">
        <v>1.86335158644704</v>
      </c>
      <c r="I70" s="32">
        <v>132.861234542403</v>
      </c>
      <c r="J70" s="41">
        <v>53980.565952371202</v>
      </c>
      <c r="K70" s="42">
        <v>0.72497155838131</v>
      </c>
      <c r="M70" s="54">
        <v>80.462713797792006</v>
      </c>
      <c r="N70" s="32">
        <v>132.861234542403</v>
      </c>
      <c r="V70" s="53">
        <v>41306</v>
      </c>
      <c r="W70" s="41">
        <v>5447</v>
      </c>
      <c r="X70">
        <v>0</v>
      </c>
      <c r="Y70" s="61">
        <v>5.48</v>
      </c>
      <c r="Z70" s="54">
        <v>6.21</v>
      </c>
      <c r="AA70" s="42">
        <v>0.13321167883211699</v>
      </c>
    </row>
    <row r="71" spans="1:27" ht="15" customHeight="1" x14ac:dyDescent="0.2">
      <c r="B71" s="48">
        <v>41334</v>
      </c>
      <c r="C71" s="54">
        <v>43.589629629629599</v>
      </c>
      <c r="D71" s="41">
        <v>5516</v>
      </c>
      <c r="E71" s="32">
        <v>140.36181820507201</v>
      </c>
      <c r="F71" s="54">
        <v>5.82</v>
      </c>
      <c r="G71" s="42">
        <v>0.51502896686827704</v>
      </c>
      <c r="H71" s="54">
        <v>1.9416383627520499</v>
      </c>
      <c r="I71" s="32">
        <v>138.44326094250999</v>
      </c>
      <c r="J71" s="41">
        <v>54054.511303966399</v>
      </c>
      <c r="K71" s="42">
        <v>0.67409759501966104</v>
      </c>
      <c r="M71" s="54">
        <v>83.843270919592698</v>
      </c>
      <c r="N71" s="32">
        <v>138.44326094250999</v>
      </c>
      <c r="V71" s="53">
        <v>41334</v>
      </c>
      <c r="W71" s="41">
        <v>5516</v>
      </c>
      <c r="X71">
        <v>0</v>
      </c>
      <c r="Y71" s="61">
        <v>5.21</v>
      </c>
      <c r="Z71" s="54">
        <v>5.82</v>
      </c>
      <c r="AA71" s="42">
        <v>0.117082533589252</v>
      </c>
    </row>
    <row r="72" spans="1:27" ht="15" customHeight="1" x14ac:dyDescent="0.2">
      <c r="B72" s="48">
        <v>41365</v>
      </c>
      <c r="C72" s="54">
        <v>43.700370370370401</v>
      </c>
      <c r="D72" s="41">
        <v>5478</v>
      </c>
      <c r="E72" s="32">
        <v>139.04161927830799</v>
      </c>
      <c r="F72" s="54">
        <v>5.82</v>
      </c>
      <c r="G72" s="42">
        <v>0.519919162284878</v>
      </c>
      <c r="H72" s="54">
        <v>1.9233759256060501</v>
      </c>
      <c r="I72" s="32">
        <v>137.141107359355</v>
      </c>
      <c r="J72" s="41">
        <v>54191.838385500203</v>
      </c>
      <c r="K72" s="42">
        <v>0.67409759501966104</v>
      </c>
      <c r="M72" s="54">
        <v>83.054667596410596</v>
      </c>
      <c r="N72" s="32">
        <v>137.141107359355</v>
      </c>
      <c r="V72" s="53">
        <v>41365</v>
      </c>
      <c r="W72" s="41">
        <v>5478</v>
      </c>
      <c r="X72">
        <v>0</v>
      </c>
      <c r="Y72" s="61">
        <v>5.17</v>
      </c>
      <c r="Z72" s="54">
        <v>5.82</v>
      </c>
      <c r="AA72" s="42">
        <v>0.125725338491296</v>
      </c>
    </row>
    <row r="73" spans="1:27" ht="15" customHeight="1" x14ac:dyDescent="0.2">
      <c r="B73" s="48">
        <v>41395</v>
      </c>
      <c r="C73" s="54">
        <v>43.76</v>
      </c>
      <c r="D73" s="41">
        <v>5581</v>
      </c>
      <c r="E73" s="32">
        <v>141.46291922500399</v>
      </c>
      <c r="F73" s="54">
        <v>5.84</v>
      </c>
      <c r="G73" s="42">
        <v>0.51181190848253999</v>
      </c>
      <c r="H73" s="54">
        <v>1.95384277588397</v>
      </c>
      <c r="I73" s="32">
        <v>139.31346354268899</v>
      </c>
      <c r="J73" s="41">
        <v>54265.7837370954</v>
      </c>
      <c r="K73" s="42">
        <v>0.67669138859216604</v>
      </c>
      <c r="M73" s="54">
        <v>84.370278387236795</v>
      </c>
      <c r="N73" s="32">
        <v>139.31346354268899</v>
      </c>
      <c r="V73" s="53">
        <v>41395</v>
      </c>
      <c r="W73" s="41">
        <v>5581</v>
      </c>
      <c r="X73">
        <v>0</v>
      </c>
      <c r="Y73" s="61">
        <v>5.2</v>
      </c>
      <c r="Z73" s="54">
        <v>5.84</v>
      </c>
      <c r="AA73" s="42">
        <v>0.123076923076923</v>
      </c>
    </row>
    <row r="74" spans="1:27" ht="15" customHeight="1" x14ac:dyDescent="0.2">
      <c r="B74" s="48">
        <v>41426</v>
      </c>
      <c r="C74" s="54">
        <v>43.749214814814799</v>
      </c>
      <c r="D74" s="41">
        <v>5486</v>
      </c>
      <c r="E74" s="32">
        <v>139.08921211929101</v>
      </c>
      <c r="F74" s="54">
        <v>5.75</v>
      </c>
      <c r="G74" s="42">
        <v>0.51692686177290503</v>
      </c>
      <c r="H74" s="54">
        <v>1.9345096452722499</v>
      </c>
      <c r="I74" s="32">
        <v>137.93496706390999</v>
      </c>
      <c r="J74" s="41">
        <v>54252.409273502497</v>
      </c>
      <c r="K74" s="42">
        <v>0.66503236204008798</v>
      </c>
      <c r="M74" s="54">
        <v>83.535440685892098</v>
      </c>
      <c r="N74" s="32">
        <v>137.93496706390999</v>
      </c>
      <c r="V74" s="53">
        <v>41426</v>
      </c>
      <c r="W74" s="41">
        <v>5486</v>
      </c>
      <c r="X74">
        <v>0</v>
      </c>
      <c r="Y74" s="61">
        <v>5.26</v>
      </c>
      <c r="Z74" s="54">
        <v>5.75</v>
      </c>
      <c r="AA74" s="42">
        <v>9.3155893536121595E-2</v>
      </c>
    </row>
    <row r="75" spans="1:27" ht="15" customHeight="1" x14ac:dyDescent="0.2">
      <c r="B75" s="48">
        <v>41456</v>
      </c>
      <c r="C75" s="54">
        <v>43.720651851851898</v>
      </c>
      <c r="D75" s="41">
        <v>5504</v>
      </c>
      <c r="E75" s="32">
        <v>139.63674078509399</v>
      </c>
      <c r="F75" s="54">
        <v>5.65</v>
      </c>
      <c r="G75" s="42">
        <v>0.51090608305095198</v>
      </c>
      <c r="H75" s="54">
        <v>1.95730689685343</v>
      </c>
      <c r="I75" s="32">
        <v>139.56046329944601</v>
      </c>
      <c r="J75" s="41">
        <v>54216.988990800499</v>
      </c>
      <c r="K75" s="42">
        <v>0.65211741259871403</v>
      </c>
      <c r="M75" s="54">
        <v>84.519865065432001</v>
      </c>
      <c r="N75" s="32">
        <v>139.56046329944601</v>
      </c>
      <c r="V75" s="53">
        <v>41456</v>
      </c>
      <c r="W75" s="41">
        <v>5504</v>
      </c>
      <c r="X75">
        <v>0</v>
      </c>
      <c r="Y75" s="61">
        <v>5.26</v>
      </c>
      <c r="Z75" s="54">
        <v>5.65</v>
      </c>
      <c r="AA75" s="42">
        <v>7.4144486692015302E-2</v>
      </c>
    </row>
    <row r="76" spans="1:27" ht="15" customHeight="1" x14ac:dyDescent="0.2">
      <c r="B76" s="48">
        <v>41487</v>
      </c>
      <c r="C76" s="54">
        <v>43.68</v>
      </c>
      <c r="D76" s="41">
        <v>5513</v>
      </c>
      <c r="E76" s="32">
        <v>139.99524003373301</v>
      </c>
      <c r="F76" s="54">
        <v>5.63</v>
      </c>
      <c r="G76" s="42">
        <v>0.50880257902852999</v>
      </c>
      <c r="H76" s="54">
        <v>1.9653988427286</v>
      </c>
      <c r="I76" s="32">
        <v>140.13743756809501</v>
      </c>
      <c r="J76" s="41">
        <v>54166.577551104398</v>
      </c>
      <c r="K76" s="42">
        <v>0.64953944393140195</v>
      </c>
      <c r="M76" s="54">
        <v>84.8692891514482</v>
      </c>
      <c r="N76" s="32">
        <v>140.13743756809501</v>
      </c>
      <c r="V76" s="53">
        <v>41487</v>
      </c>
      <c r="W76" s="41">
        <v>5513</v>
      </c>
      <c r="X76">
        <v>0</v>
      </c>
      <c r="Y76" s="61">
        <v>5.23</v>
      </c>
      <c r="Z76" s="54">
        <v>5.63</v>
      </c>
      <c r="AA76" s="42">
        <v>7.6481835564053496E-2</v>
      </c>
    </row>
    <row r="77" spans="1:27" ht="15" customHeight="1" x14ac:dyDescent="0.2">
      <c r="B77" s="48">
        <v>41518</v>
      </c>
      <c r="C77" s="54">
        <v>43.555348148148198</v>
      </c>
      <c r="D77" s="41">
        <v>5428</v>
      </c>
      <c r="E77" s="32">
        <v>138.23125666287601</v>
      </c>
      <c r="F77" s="54">
        <v>5.63</v>
      </c>
      <c r="G77" s="42">
        <v>0.51529546139191895</v>
      </c>
      <c r="H77" s="54">
        <v>1.94063420876791</v>
      </c>
      <c r="I77" s="32">
        <v>138.371662464276</v>
      </c>
      <c r="J77" s="41">
        <v>54011.999616117602</v>
      </c>
      <c r="K77" s="42">
        <v>0.64953944393140195</v>
      </c>
      <c r="M77" s="54">
        <v>83.799909830240296</v>
      </c>
      <c r="N77" s="32">
        <v>138.37166246427699</v>
      </c>
      <c r="V77" s="53">
        <v>41518</v>
      </c>
      <c r="W77" s="41">
        <v>5428</v>
      </c>
      <c r="X77">
        <v>0</v>
      </c>
      <c r="Y77" s="61">
        <v>5.07</v>
      </c>
      <c r="Z77" s="54">
        <v>5.63</v>
      </c>
      <c r="AA77" s="42">
        <v>0.110453648915187</v>
      </c>
    </row>
    <row r="78" spans="1:27" ht="15" customHeight="1" x14ac:dyDescent="0.2">
      <c r="B78" s="48">
        <v>41548</v>
      </c>
      <c r="C78" s="54">
        <v>43.367229629629598</v>
      </c>
      <c r="D78" s="41">
        <v>5506</v>
      </c>
      <c r="E78" s="32">
        <v>140.82586717593301</v>
      </c>
      <c r="F78" s="54">
        <v>5.67</v>
      </c>
      <c r="G78" s="42">
        <v>0.507383020271161</v>
      </c>
      <c r="H78" s="54">
        <v>1.9708976454623399</v>
      </c>
      <c r="I78" s="32">
        <v>140.52951479336099</v>
      </c>
      <c r="J78" s="41">
        <v>53778.718106911299</v>
      </c>
      <c r="K78" s="42">
        <v>0.654697058640066</v>
      </c>
      <c r="M78" s="54">
        <v>85.106736874042795</v>
      </c>
      <c r="N78" s="32">
        <v>140.52951479336099</v>
      </c>
      <c r="V78" s="53">
        <v>41548</v>
      </c>
      <c r="W78" s="41">
        <v>5506</v>
      </c>
      <c r="X78">
        <v>0</v>
      </c>
      <c r="Y78" s="61">
        <v>5.29</v>
      </c>
      <c r="Z78" s="54">
        <v>5.67</v>
      </c>
      <c r="AA78" s="42">
        <v>7.1833648393194699E-2</v>
      </c>
    </row>
    <row r="79" spans="1:27" ht="15" customHeight="1" x14ac:dyDescent="0.2">
      <c r="B79" s="48">
        <v>41579</v>
      </c>
      <c r="C79" s="54">
        <v>43.26</v>
      </c>
      <c r="D79" s="41">
        <v>5634</v>
      </c>
      <c r="E79" s="32">
        <v>144.45688120119499</v>
      </c>
      <c r="F79" s="54">
        <v>5.75</v>
      </c>
      <c r="G79" s="42">
        <v>0.49771910710956102</v>
      </c>
      <c r="H79" s="54">
        <v>2.00916538207137</v>
      </c>
      <c r="I79" s="32">
        <v>143.25809203342601</v>
      </c>
      <c r="J79" s="41">
        <v>53645.745074651401</v>
      </c>
      <c r="K79" s="42">
        <v>0.66503236204008798</v>
      </c>
      <c r="M79" s="54">
        <v>86.759203301129105</v>
      </c>
      <c r="N79" s="32">
        <v>143.25809203342601</v>
      </c>
      <c r="V79" s="53">
        <v>41579</v>
      </c>
      <c r="W79" s="41">
        <v>5634</v>
      </c>
      <c r="X79">
        <v>0</v>
      </c>
      <c r="Y79" s="61">
        <v>5.22</v>
      </c>
      <c r="Z79" s="54">
        <v>5.75</v>
      </c>
      <c r="AA79" s="42">
        <v>0.101532567049808</v>
      </c>
    </row>
    <row r="80" spans="1:27" ht="15" customHeight="1" x14ac:dyDescent="0.2">
      <c r="B80" s="48">
        <v>41609</v>
      </c>
      <c r="C80" s="54">
        <v>43.2439259259259</v>
      </c>
      <c r="D80" s="41">
        <v>5556</v>
      </c>
      <c r="E80" s="32">
        <v>142.509897936122</v>
      </c>
      <c r="F80" s="54">
        <v>5.77</v>
      </c>
      <c r="G80" s="42">
        <v>0.50530317472158004</v>
      </c>
      <c r="H80" s="54">
        <v>1.97900992914006</v>
      </c>
      <c r="I80" s="32">
        <v>141.10793919389801</v>
      </c>
      <c r="J80" s="41">
        <v>53625.811979873601</v>
      </c>
      <c r="K80" s="42">
        <v>0.66762035405792797</v>
      </c>
      <c r="M80" s="54">
        <v>85.457039181216004</v>
      </c>
      <c r="N80" s="32">
        <v>141.10793919389801</v>
      </c>
      <c r="V80" s="53">
        <v>41609</v>
      </c>
      <c r="W80" s="41">
        <v>5556</v>
      </c>
      <c r="X80">
        <v>0</v>
      </c>
      <c r="Y80" s="61">
        <v>5.32</v>
      </c>
      <c r="Z80" s="54">
        <v>5.77</v>
      </c>
      <c r="AA80" s="42">
        <v>8.4586466165413404E-2</v>
      </c>
    </row>
    <row r="81" spans="1:27" ht="15" customHeight="1" x14ac:dyDescent="0.2">
      <c r="A81" s="52" t="s">
        <v>19</v>
      </c>
      <c r="B81" s="48">
        <v>41640</v>
      </c>
      <c r="C81" s="54">
        <v>43.233629629629597</v>
      </c>
      <c r="D81" s="41">
        <v>5553</v>
      </c>
      <c r="E81" s="32">
        <v>142.466869837194</v>
      </c>
      <c r="F81" s="54">
        <v>4.8</v>
      </c>
      <c r="G81" s="42">
        <v>0.468006927510974</v>
      </c>
      <c r="H81" s="54">
        <v>2.1367205082163099</v>
      </c>
      <c r="I81" s="32">
        <v>152.35306458455</v>
      </c>
      <c r="J81" s="41">
        <v>53613.0437763062</v>
      </c>
      <c r="K81" s="42">
        <v>0.54406754810559799</v>
      </c>
      <c r="M81" s="54">
        <v>92.267252175583096</v>
      </c>
      <c r="N81" s="32">
        <v>152.35306458455</v>
      </c>
      <c r="U81" s="52" t="s">
        <v>19</v>
      </c>
      <c r="V81" s="53">
        <v>41640</v>
      </c>
      <c r="W81" s="41">
        <v>5553</v>
      </c>
      <c r="X81">
        <v>0</v>
      </c>
      <c r="Y81" s="61">
        <v>4.5</v>
      </c>
      <c r="Z81" s="54">
        <v>4.8</v>
      </c>
      <c r="AA81" s="42">
        <v>6.6666666666666693E-2</v>
      </c>
    </row>
    <row r="82" spans="1:27" ht="15" customHeight="1" x14ac:dyDescent="0.2">
      <c r="B82" s="48">
        <v>41671</v>
      </c>
      <c r="C82" s="54">
        <v>43.23</v>
      </c>
      <c r="D82" s="41">
        <v>5427</v>
      </c>
      <c r="E82" s="32">
        <v>139.245924448267</v>
      </c>
      <c r="F82" s="54">
        <v>5.63</v>
      </c>
      <c r="G82" s="42">
        <v>0.51154056725979802</v>
      </c>
      <c r="H82" s="54">
        <v>1.9548791708872</v>
      </c>
      <c r="I82" s="32">
        <v>139.38736087940299</v>
      </c>
      <c r="J82" s="41">
        <v>53608.542754904804</v>
      </c>
      <c r="K82" s="42">
        <v>0.64953944393140195</v>
      </c>
      <c r="M82" s="54">
        <v>84.415031699028404</v>
      </c>
      <c r="N82" s="32">
        <v>139.38736087940299</v>
      </c>
      <c r="V82" s="53">
        <v>41671</v>
      </c>
      <c r="W82" s="41">
        <v>5427</v>
      </c>
      <c r="X82">
        <v>0</v>
      </c>
      <c r="Y82" s="61">
        <v>5.3</v>
      </c>
      <c r="Z82" s="54">
        <v>5.63</v>
      </c>
      <c r="AA82" s="42">
        <v>6.2264150943396303E-2</v>
      </c>
    </row>
    <row r="83" spans="1:27" ht="15" customHeight="1" x14ac:dyDescent="0.2">
      <c r="B83" s="48">
        <v>41699</v>
      </c>
      <c r="C83" s="54">
        <v>43.320740740740703</v>
      </c>
      <c r="D83" s="41">
        <v>5502</v>
      </c>
      <c r="E83" s="32">
        <v>140.874574977778</v>
      </c>
      <c r="F83" s="54">
        <v>5.12</v>
      </c>
      <c r="G83" s="42">
        <v>0.48565247911200299</v>
      </c>
      <c r="H83" s="54">
        <v>2.0590855457558099</v>
      </c>
      <c r="I83" s="32">
        <v>146.817514003984</v>
      </c>
      <c r="J83" s="41">
        <v>53721.0682899409</v>
      </c>
      <c r="K83" s="42">
        <v>0.58437638321623397</v>
      </c>
      <c r="M83" s="54">
        <v>88.914841492276494</v>
      </c>
      <c r="N83" s="32">
        <v>146.817514003984</v>
      </c>
      <c r="V83" s="53">
        <v>41699</v>
      </c>
      <c r="W83" s="41">
        <v>5502</v>
      </c>
      <c r="X83">
        <v>0</v>
      </c>
      <c r="Y83" s="61">
        <v>4.76</v>
      </c>
      <c r="Z83" s="54">
        <v>5.12</v>
      </c>
      <c r="AA83" s="42">
        <v>7.5630252100840498E-2</v>
      </c>
    </row>
    <row r="84" spans="1:27" ht="15" customHeight="1" x14ac:dyDescent="0.2">
      <c r="B84" s="48">
        <v>41730</v>
      </c>
      <c r="C84" s="54">
        <v>43.489259259259299</v>
      </c>
      <c r="D84" s="41">
        <v>5497</v>
      </c>
      <c r="E84" s="32">
        <v>140.201168481184</v>
      </c>
      <c r="F84" s="54">
        <v>5.7</v>
      </c>
      <c r="G84" s="42">
        <v>0.51083653903617299</v>
      </c>
      <c r="H84" s="54">
        <v>1.95757335974197</v>
      </c>
      <c r="I84" s="32">
        <v>139.57946271350599</v>
      </c>
      <c r="J84" s="41">
        <v>53930.044283579402</v>
      </c>
      <c r="K84" s="42">
        <v>0.65856966681910301</v>
      </c>
      <c r="M84" s="54">
        <v>84.531371389463303</v>
      </c>
      <c r="N84" s="32">
        <v>139.57946271350599</v>
      </c>
      <c r="V84" s="53">
        <v>41730</v>
      </c>
      <c r="W84" s="41">
        <v>5497</v>
      </c>
      <c r="X84">
        <v>0</v>
      </c>
      <c r="Y84" s="61">
        <v>5.34</v>
      </c>
      <c r="Z84" s="54">
        <v>5.7</v>
      </c>
      <c r="AA84" s="42">
        <v>6.7415730337078802E-2</v>
      </c>
    </row>
    <row r="85" spans="1:27" ht="15" customHeight="1" x14ac:dyDescent="0.2">
      <c r="B85" s="48">
        <v>41760</v>
      </c>
      <c r="C85" s="54">
        <v>43.58</v>
      </c>
      <c r="D85" s="41">
        <v>5497</v>
      </c>
      <c r="E85" s="32">
        <v>139.90924654725299</v>
      </c>
      <c r="F85" s="54">
        <v>5.63</v>
      </c>
      <c r="G85" s="42">
        <v>0.509115308235358</v>
      </c>
      <c r="H85" s="54">
        <v>1.9641915766903499</v>
      </c>
      <c r="I85" s="32">
        <v>140.05135673534701</v>
      </c>
      <c r="J85" s="41">
        <v>54042.569818615601</v>
      </c>
      <c r="K85" s="42">
        <v>0.64953944393140195</v>
      </c>
      <c r="M85" s="54">
        <v>84.817157335627499</v>
      </c>
      <c r="N85" s="32">
        <v>140.05135673534701</v>
      </c>
      <c r="V85" s="53">
        <v>41760</v>
      </c>
      <c r="W85" s="41">
        <v>5497</v>
      </c>
      <c r="X85">
        <v>0</v>
      </c>
      <c r="Y85" s="61">
        <v>5.24</v>
      </c>
      <c r="Z85" s="54">
        <v>5.63</v>
      </c>
      <c r="AA85" s="42">
        <v>7.4427480916030603E-2</v>
      </c>
    </row>
    <row r="86" spans="1:27" ht="15" customHeight="1" x14ac:dyDescent="0.2">
      <c r="B86" s="48">
        <v>41791</v>
      </c>
      <c r="C86" s="54">
        <v>43.415632183908002</v>
      </c>
      <c r="D86" s="41">
        <v>5558</v>
      </c>
      <c r="E86" s="32">
        <v>141.99737628982299</v>
      </c>
      <c r="F86" s="54">
        <v>5.83</v>
      </c>
      <c r="G86" s="42">
        <v>0.50949107238420799</v>
      </c>
      <c r="H86" s="54">
        <v>1.9627429295677601</v>
      </c>
      <c r="I86" s="32">
        <v>139.948064878607</v>
      </c>
      <c r="J86" s="41">
        <v>53838.741016938598</v>
      </c>
      <c r="K86" s="42">
        <v>0.67539428520595601</v>
      </c>
      <c r="M86" s="54">
        <v>84.754602271050999</v>
      </c>
      <c r="N86" s="32">
        <v>139.948064878607</v>
      </c>
      <c r="V86" s="53">
        <v>41791</v>
      </c>
      <c r="W86" s="41">
        <v>5558</v>
      </c>
      <c r="X86">
        <v>0</v>
      </c>
      <c r="Y86" s="61">
        <v>5.35</v>
      </c>
      <c r="Z86" s="54">
        <v>5.83</v>
      </c>
      <c r="AA86" s="42">
        <v>8.9719626168224501E-2</v>
      </c>
    </row>
    <row r="87" spans="1:27" ht="15" customHeight="1" x14ac:dyDescent="0.2">
      <c r="B87" s="48">
        <v>41821</v>
      </c>
      <c r="C87" s="54">
        <v>43.077931034482802</v>
      </c>
      <c r="D87" s="41">
        <v>5530</v>
      </c>
      <c r="E87" s="32">
        <v>142.38957750586201</v>
      </c>
      <c r="F87" s="54">
        <v>5.63</v>
      </c>
      <c r="G87" s="42">
        <v>0.50024686096107895</v>
      </c>
      <c r="H87" s="54">
        <v>1.99901304343777</v>
      </c>
      <c r="I87" s="32">
        <v>142.534207043517</v>
      </c>
      <c r="J87" s="41">
        <v>53419.965478947699</v>
      </c>
      <c r="K87" s="42">
        <v>0.64953944393140195</v>
      </c>
      <c r="M87" s="54">
        <v>86.320807925938198</v>
      </c>
      <c r="N87" s="32">
        <v>142.53420704351799</v>
      </c>
      <c r="V87" s="53">
        <v>41821</v>
      </c>
      <c r="W87" s="41">
        <v>5530</v>
      </c>
      <c r="X87">
        <v>0</v>
      </c>
      <c r="Y87" s="61">
        <v>5.24</v>
      </c>
      <c r="Z87" s="54">
        <v>5.63</v>
      </c>
      <c r="AA87" s="42">
        <v>7.4427480916030603E-2</v>
      </c>
    </row>
    <row r="88" spans="1:27" ht="15" customHeight="1" x14ac:dyDescent="0.2">
      <c r="B88" s="48">
        <v>41852</v>
      </c>
      <c r="C88" s="54">
        <v>42.8</v>
      </c>
      <c r="D88" s="41">
        <v>5516</v>
      </c>
      <c r="E88" s="32">
        <v>142.951394151881</v>
      </c>
      <c r="F88" s="54">
        <v>5.47</v>
      </c>
      <c r="G88" s="42">
        <v>0.492069296757917</v>
      </c>
      <c r="H88" s="54">
        <v>2.03223409098814</v>
      </c>
      <c r="I88" s="32">
        <v>144.90294379853299</v>
      </c>
      <c r="J88" s="41">
        <v>53075.309505202997</v>
      </c>
      <c r="K88" s="42">
        <v>0.62897640638175101</v>
      </c>
      <c r="M88" s="54">
        <v>87.755349673480794</v>
      </c>
      <c r="N88" s="32">
        <v>144.90294379853299</v>
      </c>
      <c r="V88" s="53">
        <v>41852</v>
      </c>
      <c r="W88" s="41">
        <v>5516</v>
      </c>
      <c r="X88">
        <v>0</v>
      </c>
      <c r="Y88" s="61">
        <v>5.22</v>
      </c>
      <c r="Z88" s="54">
        <v>5.47</v>
      </c>
      <c r="AA88" s="42">
        <v>4.7892720306513398E-2</v>
      </c>
    </row>
    <row r="89" spans="1:27" ht="15" customHeight="1" x14ac:dyDescent="0.2">
      <c r="B89" s="48">
        <v>41883</v>
      </c>
      <c r="C89" s="54">
        <v>42.6257726692209</v>
      </c>
      <c r="D89" s="41">
        <v>5442</v>
      </c>
      <c r="E89" s="32">
        <v>141.61008378371</v>
      </c>
      <c r="F89" s="54">
        <v>5.56</v>
      </c>
      <c r="G89" s="42">
        <v>0.50025312832972602</v>
      </c>
      <c r="H89" s="54">
        <v>1.9989879990133399</v>
      </c>
      <c r="I89" s="32">
        <v>142.53242131871201</v>
      </c>
      <c r="J89" s="41">
        <v>52859.254142928097</v>
      </c>
      <c r="K89" s="42">
        <v>0.64052980220553801</v>
      </c>
      <c r="M89" s="54">
        <v>86.319726464784793</v>
      </c>
      <c r="N89" s="32">
        <v>142.53242131871201</v>
      </c>
      <c r="V89" s="53">
        <v>41883</v>
      </c>
      <c r="W89" s="41">
        <v>5442</v>
      </c>
      <c r="X89">
        <v>0</v>
      </c>
      <c r="Y89" s="61">
        <v>5.27</v>
      </c>
      <c r="Z89" s="54">
        <v>5.56</v>
      </c>
      <c r="AA89" s="42">
        <v>5.50284629981024E-2</v>
      </c>
    </row>
    <row r="90" spans="1:27" ht="15" customHeight="1" x14ac:dyDescent="0.2">
      <c r="B90" s="48">
        <v>41913</v>
      </c>
      <c r="C90" s="54">
        <v>42.480664112388297</v>
      </c>
      <c r="D90" s="41">
        <v>5532</v>
      </c>
      <c r="E90" s="32">
        <v>144.44375854414301</v>
      </c>
      <c r="F90" s="54">
        <v>5.54</v>
      </c>
      <c r="G90" s="42">
        <v>0.48967082013288499</v>
      </c>
      <c r="H90" s="54">
        <v>2.0421882597141998</v>
      </c>
      <c r="I90" s="32">
        <v>145.61269882029401</v>
      </c>
      <c r="J90" s="41">
        <v>52679.3083119527</v>
      </c>
      <c r="K90" s="42">
        <v>0.63795941538617496</v>
      </c>
      <c r="M90" s="54">
        <v>88.185187732559498</v>
      </c>
      <c r="N90" s="32">
        <v>145.61269882029401</v>
      </c>
      <c r="V90" s="53">
        <v>41913</v>
      </c>
      <c r="W90" s="41">
        <v>5532</v>
      </c>
      <c r="X90">
        <v>0</v>
      </c>
      <c r="Y90" s="61">
        <v>5.27</v>
      </c>
      <c r="Z90" s="54">
        <v>5.54</v>
      </c>
      <c r="AA90" s="42">
        <v>5.1233396584440302E-2</v>
      </c>
    </row>
    <row r="91" spans="1:27" ht="15" customHeight="1" x14ac:dyDescent="0.2">
      <c r="B91" s="48">
        <v>41944</v>
      </c>
      <c r="C91" s="54">
        <v>42.42</v>
      </c>
      <c r="D91" s="41">
        <v>5632</v>
      </c>
      <c r="E91" s="32">
        <v>147.26511765077001</v>
      </c>
      <c r="F91" s="54">
        <v>5.6</v>
      </c>
      <c r="G91" s="42">
        <v>0.48255211231269401</v>
      </c>
      <c r="H91" s="54">
        <v>2.0723150401463801</v>
      </c>
      <c r="I91" s="32">
        <v>147.76080724498499</v>
      </c>
      <c r="J91" s="41">
        <v>52604.080121745603</v>
      </c>
      <c r="K91" s="42">
        <v>0.64567564196157801</v>
      </c>
      <c r="M91" s="54">
        <v>89.486113724838603</v>
      </c>
      <c r="N91" s="32">
        <v>147.76080724498499</v>
      </c>
      <c r="V91" s="53">
        <v>41944</v>
      </c>
      <c r="W91" s="41">
        <v>5632</v>
      </c>
      <c r="X91">
        <v>0</v>
      </c>
      <c r="Y91" s="61">
        <v>5.26</v>
      </c>
      <c r="Z91" s="54">
        <v>5.6</v>
      </c>
      <c r="AA91" s="42">
        <v>6.4638783269962002E-2</v>
      </c>
    </row>
    <row r="92" spans="1:27" ht="15" customHeight="1" x14ac:dyDescent="0.2">
      <c r="B92" s="48">
        <v>41974</v>
      </c>
      <c r="C92" s="54">
        <v>42.536666666666697</v>
      </c>
      <c r="D92" s="41">
        <v>5716</v>
      </c>
      <c r="E92" s="32">
        <v>149.05161048905001</v>
      </c>
      <c r="F92" s="54">
        <v>5.59</v>
      </c>
      <c r="G92" s="42">
        <v>0.47639548815641902</v>
      </c>
      <c r="H92" s="54">
        <v>2.0990962863016498</v>
      </c>
      <c r="I92" s="32">
        <v>149.670371415619</v>
      </c>
      <c r="J92" s="41">
        <v>52748.755809649199</v>
      </c>
      <c r="K92" s="42">
        <v>0.64438854960682501</v>
      </c>
      <c r="M92" s="54">
        <v>90.642573815469603</v>
      </c>
      <c r="N92" s="32">
        <v>149.670371415619</v>
      </c>
      <c r="V92" s="53">
        <v>41974</v>
      </c>
      <c r="W92" s="41">
        <v>5716</v>
      </c>
      <c r="X92">
        <v>0</v>
      </c>
      <c r="Y92" s="61">
        <v>5.22</v>
      </c>
      <c r="Z92" s="54">
        <v>5.59</v>
      </c>
      <c r="AA92" s="42">
        <v>7.0881226053639806E-2</v>
      </c>
    </row>
    <row r="93" spans="1:27" ht="15" customHeight="1" x14ac:dyDescent="0.2">
      <c r="A93" s="52" t="s">
        <v>20</v>
      </c>
      <c r="B93" s="48">
        <v>42005</v>
      </c>
      <c r="C93" s="54">
        <v>42.753333333333302</v>
      </c>
      <c r="D93" s="41">
        <v>5554</v>
      </c>
      <c r="E93" s="32">
        <v>144.09330453866099</v>
      </c>
      <c r="F93" s="54">
        <v>5.73</v>
      </c>
      <c r="G93" s="42">
        <v>0.498199885630215</v>
      </c>
      <c r="H93" s="54">
        <v>2.0072264744400998</v>
      </c>
      <c r="I93" s="32">
        <v>143.11984347989099</v>
      </c>
      <c r="J93" s="41">
        <v>53017.439230041498</v>
      </c>
      <c r="K93" s="42">
        <v>0.66244603375961097</v>
      </c>
      <c r="M93" s="54">
        <v>86.675477947873503</v>
      </c>
      <c r="N93" s="32">
        <v>143.11984347989099</v>
      </c>
      <c r="U93" s="52" t="s">
        <v>20</v>
      </c>
      <c r="V93" s="53">
        <v>42005</v>
      </c>
      <c r="W93" s="41">
        <v>5554</v>
      </c>
      <c r="X93">
        <v>0</v>
      </c>
      <c r="Y93" s="61">
        <v>5.34</v>
      </c>
      <c r="Z93" s="54">
        <v>5.73</v>
      </c>
      <c r="AA93" s="42">
        <v>7.3033707865168607E-2</v>
      </c>
    </row>
    <row r="94" spans="1:27" ht="15" customHeight="1" x14ac:dyDescent="0.2">
      <c r="B94" s="48">
        <v>42036</v>
      </c>
      <c r="C94" s="54">
        <v>42.87</v>
      </c>
      <c r="D94" s="41">
        <v>5502</v>
      </c>
      <c r="E94" s="32">
        <v>142.355748532175</v>
      </c>
      <c r="F94" s="54">
        <v>5.47</v>
      </c>
      <c r="G94" s="42">
        <v>0.49412821551762698</v>
      </c>
      <c r="H94" s="54">
        <v>2.02376623838905</v>
      </c>
      <c r="I94" s="32">
        <v>144.299166519773</v>
      </c>
      <c r="J94" s="41">
        <v>53162.114917945102</v>
      </c>
      <c r="K94" s="42">
        <v>0.62897640638175101</v>
      </c>
      <c r="M94" s="54">
        <v>87.389693291121901</v>
      </c>
      <c r="N94" s="32">
        <v>144.299166519773</v>
      </c>
      <c r="V94" s="53">
        <v>42036</v>
      </c>
      <c r="W94" s="41">
        <v>5502</v>
      </c>
      <c r="X94">
        <v>0</v>
      </c>
      <c r="Y94" s="61">
        <v>5.13</v>
      </c>
      <c r="Z94" s="54">
        <v>5.47</v>
      </c>
      <c r="AA94" s="42">
        <v>6.6276803118908295E-2</v>
      </c>
    </row>
    <row r="95" spans="1:27" ht="15" customHeight="1" x14ac:dyDescent="0.2">
      <c r="B95" s="48">
        <v>42064</v>
      </c>
      <c r="C95" s="54">
        <v>42.672962962962998</v>
      </c>
      <c r="D95" s="41">
        <v>5613</v>
      </c>
      <c r="E95" s="32">
        <v>145.89827265986</v>
      </c>
      <c r="F95" s="54">
        <v>5.47</v>
      </c>
      <c r="G95" s="42">
        <v>0.482130396121081</v>
      </c>
      <c r="H95" s="54">
        <v>2.0741276800744699</v>
      </c>
      <c r="I95" s="32">
        <v>147.89005262217401</v>
      </c>
      <c r="J95" s="41">
        <v>52917.773756152397</v>
      </c>
      <c r="K95" s="42">
        <v>0.62897640638175101</v>
      </c>
      <c r="M95" s="54">
        <v>89.564386622349204</v>
      </c>
      <c r="N95" s="32">
        <v>147.89005262217401</v>
      </c>
      <c r="V95" s="53">
        <v>42064</v>
      </c>
      <c r="W95" s="41">
        <v>5613</v>
      </c>
      <c r="X95">
        <v>0</v>
      </c>
      <c r="Y95" s="61">
        <v>5.09</v>
      </c>
      <c r="Z95" s="54">
        <v>5.47</v>
      </c>
      <c r="AA95" s="42">
        <v>7.4656188605108004E-2</v>
      </c>
    </row>
    <row r="96" spans="1:27" ht="15" customHeight="1" x14ac:dyDescent="0.2">
      <c r="B96" s="48">
        <v>42095</v>
      </c>
      <c r="C96" s="54">
        <v>42.307037037036999</v>
      </c>
      <c r="D96" s="41">
        <v>5595</v>
      </c>
      <c r="E96" s="32">
        <v>146.688270085646</v>
      </c>
      <c r="F96" s="54">
        <v>5.44</v>
      </c>
      <c r="G96" s="42">
        <v>0.47840242195712102</v>
      </c>
      <c r="H96" s="54">
        <v>2.09029042099964</v>
      </c>
      <c r="I96" s="32">
        <v>149.04249305720899</v>
      </c>
      <c r="J96" s="41">
        <v>52463.997312823099</v>
      </c>
      <c r="K96" s="42">
        <v>0.62513292040342305</v>
      </c>
      <c r="M96" s="54">
        <v>90.262321465515399</v>
      </c>
      <c r="N96" s="32">
        <v>149.04249305720899</v>
      </c>
      <c r="V96" s="53">
        <v>42095</v>
      </c>
      <c r="W96" s="41">
        <v>5595</v>
      </c>
      <c r="X96">
        <v>0</v>
      </c>
      <c r="Y96" s="61">
        <v>5.08</v>
      </c>
      <c r="Z96" s="54">
        <v>5.44</v>
      </c>
      <c r="AA96" s="42">
        <v>7.0866141732283602E-2</v>
      </c>
    </row>
    <row r="97" spans="1:27" ht="15" customHeight="1" x14ac:dyDescent="0.2">
      <c r="B97" s="48">
        <v>42125</v>
      </c>
      <c r="C97" s="54">
        <v>42.11</v>
      </c>
      <c r="D97" s="41">
        <v>5586</v>
      </c>
      <c r="E97" s="32">
        <v>147.13757588057999</v>
      </c>
      <c r="F97" s="54">
        <v>5.44</v>
      </c>
      <c r="G97" s="42">
        <v>0.47694155120939202</v>
      </c>
      <c r="H97" s="54">
        <v>2.0966929751963899</v>
      </c>
      <c r="I97" s="32">
        <v>149.499009831065</v>
      </c>
      <c r="J97" s="41">
        <v>52219.6561510303</v>
      </c>
      <c r="K97" s="42">
        <v>0.62513292040342305</v>
      </c>
      <c r="M97" s="54">
        <v>90.538794724590403</v>
      </c>
      <c r="N97" s="32">
        <v>149.499009831065</v>
      </c>
      <c r="V97" s="53">
        <v>42125</v>
      </c>
      <c r="W97" s="41">
        <v>5586</v>
      </c>
      <c r="X97">
        <v>0</v>
      </c>
      <c r="Y97" s="61">
        <v>5.07</v>
      </c>
      <c r="Z97" s="54">
        <v>5.44</v>
      </c>
      <c r="AA97" s="42">
        <v>7.2978303747534501E-2</v>
      </c>
    </row>
    <row r="98" spans="1:27" ht="15" customHeight="1" x14ac:dyDescent="0.2">
      <c r="B98" s="48">
        <v>42156</v>
      </c>
      <c r="C98" s="54">
        <v>42.113703703703699</v>
      </c>
      <c r="D98" s="41">
        <v>5643</v>
      </c>
      <c r="E98" s="32">
        <v>148.62590761150099</v>
      </c>
      <c r="F98" s="54">
        <v>5.46</v>
      </c>
      <c r="G98" s="42">
        <v>0.47290981740273103</v>
      </c>
      <c r="H98" s="54">
        <v>2.1145680702762801</v>
      </c>
      <c r="I98" s="32">
        <v>150.773545038028</v>
      </c>
      <c r="J98" s="41">
        <v>52224.2490300114</v>
      </c>
      <c r="K98" s="42">
        <v>0.62769481848474995</v>
      </c>
      <c r="M98" s="54">
        <v>91.310671953763105</v>
      </c>
      <c r="N98" s="32">
        <v>150.773545038028</v>
      </c>
      <c r="V98" s="53">
        <v>42156</v>
      </c>
      <c r="W98" s="41">
        <v>5643</v>
      </c>
      <c r="X98">
        <v>0</v>
      </c>
      <c r="Y98" s="61">
        <v>5.07</v>
      </c>
      <c r="Z98" s="54">
        <v>5.46</v>
      </c>
      <c r="AA98" s="42">
        <v>7.69230769230769E-2</v>
      </c>
    </row>
    <row r="99" spans="1:27" ht="15" customHeight="1" x14ac:dyDescent="0.2">
      <c r="B99" s="48">
        <v>42186</v>
      </c>
      <c r="C99" s="54">
        <v>42.124074074074102</v>
      </c>
      <c r="D99" s="41">
        <v>5552</v>
      </c>
      <c r="E99" s="32">
        <v>146.19314074882101</v>
      </c>
      <c r="F99" s="54">
        <v>5.6</v>
      </c>
      <c r="G99" s="42">
        <v>0.48609047748999801</v>
      </c>
      <c r="H99" s="54">
        <v>2.0572301789651499</v>
      </c>
      <c r="I99" s="32">
        <v>146.68522210366399</v>
      </c>
      <c r="J99" s="41">
        <v>52237.109091158403</v>
      </c>
      <c r="K99" s="42">
        <v>0.64567564196157701</v>
      </c>
      <c r="M99" s="54">
        <v>88.834723575640098</v>
      </c>
      <c r="N99" s="32">
        <v>146.68522210366399</v>
      </c>
      <c r="V99" s="53">
        <v>42186</v>
      </c>
      <c r="W99" s="41">
        <v>5552</v>
      </c>
      <c r="X99">
        <v>0</v>
      </c>
      <c r="Y99" s="61">
        <v>5.24</v>
      </c>
      <c r="Z99" s="54">
        <v>5.6</v>
      </c>
      <c r="AA99" s="42">
        <v>6.8702290076335701E-2</v>
      </c>
    </row>
    <row r="100" spans="1:27" ht="15" customHeight="1" x14ac:dyDescent="0.2">
      <c r="B100" s="48">
        <v>42217</v>
      </c>
      <c r="C100" s="54">
        <v>42.14</v>
      </c>
      <c r="D100" s="41">
        <v>5575</v>
      </c>
      <c r="E100" s="32">
        <v>146.74328844879199</v>
      </c>
      <c r="F100" s="54">
        <v>5.37</v>
      </c>
      <c r="G100" s="42">
        <v>0.47558842559898001</v>
      </c>
      <c r="H100" s="54">
        <v>2.1026584041454601</v>
      </c>
      <c r="I100" s="32">
        <v>149.924358573896</v>
      </c>
      <c r="J100" s="41">
        <v>52256.858470776999</v>
      </c>
      <c r="K100" s="42">
        <v>0.61617972859050196</v>
      </c>
      <c r="M100" s="54">
        <v>90.796392166587395</v>
      </c>
      <c r="N100" s="32">
        <v>149.924358573896</v>
      </c>
      <c r="V100" s="53">
        <v>42217</v>
      </c>
      <c r="W100" s="41">
        <v>5575</v>
      </c>
      <c r="X100">
        <v>0</v>
      </c>
      <c r="Y100" s="61">
        <v>5.04</v>
      </c>
      <c r="Z100" s="54">
        <v>5.37</v>
      </c>
      <c r="AA100" s="42">
        <v>6.5476190476190493E-2</v>
      </c>
    </row>
    <row r="101" spans="1:27" ht="15" customHeight="1" x14ac:dyDescent="0.2">
      <c r="B101" s="48">
        <v>42248</v>
      </c>
      <c r="C101" s="54">
        <v>42.2009481481481</v>
      </c>
      <c r="D101" s="41">
        <v>5545</v>
      </c>
      <c r="E101" s="32">
        <v>145.74284689932199</v>
      </c>
      <c r="F101" s="54">
        <v>5.37</v>
      </c>
      <c r="G101" s="42">
        <v>0.478853068986554</v>
      </c>
      <c r="H101" s="54">
        <v>2.0883232556416602</v>
      </c>
      <c r="I101" s="32">
        <v>148.90222966305799</v>
      </c>
      <c r="J101" s="41">
        <v>52332.438887289398</v>
      </c>
      <c r="K101" s="42">
        <v>0.61617972859050196</v>
      </c>
      <c r="M101" s="54">
        <v>90.177375895208797</v>
      </c>
      <c r="N101" s="32">
        <v>148.90222966305799</v>
      </c>
      <c r="V101" s="53">
        <v>42248</v>
      </c>
      <c r="W101" s="41">
        <v>5545</v>
      </c>
      <c r="X101">
        <v>0</v>
      </c>
      <c r="Y101" s="61">
        <v>5.04</v>
      </c>
      <c r="Z101" s="54">
        <v>5.37</v>
      </c>
      <c r="AA101" s="42">
        <v>6.5476190476190493E-2</v>
      </c>
    </row>
    <row r="102" spans="1:27" ht="15" customHeight="1" x14ac:dyDescent="0.2">
      <c r="B102" s="48">
        <v>42278</v>
      </c>
      <c r="C102" s="54">
        <v>42.323007407407403</v>
      </c>
      <c r="D102" s="41">
        <v>5630</v>
      </c>
      <c r="E102" s="32">
        <v>147.55019275011901</v>
      </c>
      <c r="F102" s="54">
        <v>5.23</v>
      </c>
      <c r="G102" s="42">
        <v>0.46776562601341398</v>
      </c>
      <c r="H102" s="54">
        <v>2.1378227565001202</v>
      </c>
      <c r="I102" s="32">
        <v>152.431657410952</v>
      </c>
      <c r="J102" s="41">
        <v>52483.801806989402</v>
      </c>
      <c r="K102" s="42">
        <v>0.59833649859080595</v>
      </c>
      <c r="M102" s="54">
        <v>92.314849144850299</v>
      </c>
      <c r="N102" s="32">
        <v>152.431657410952</v>
      </c>
      <c r="V102" s="53">
        <v>42278</v>
      </c>
      <c r="W102" s="41">
        <v>5630</v>
      </c>
      <c r="X102">
        <v>0</v>
      </c>
      <c r="Y102" s="61">
        <v>4.91</v>
      </c>
      <c r="Z102" s="54">
        <v>5.23</v>
      </c>
      <c r="AA102" s="42">
        <v>6.5173116089613195E-2</v>
      </c>
    </row>
    <row r="103" spans="1:27" ht="15" customHeight="1" x14ac:dyDescent="0.2">
      <c r="B103" s="48">
        <v>42309</v>
      </c>
      <c r="C103" s="54">
        <v>42.47</v>
      </c>
      <c r="D103" s="41">
        <v>5689</v>
      </c>
      <c r="E103" s="32">
        <v>148.58041926675901</v>
      </c>
      <c r="F103" s="54">
        <v>5.41</v>
      </c>
      <c r="G103" s="42">
        <v>0.47119412812557099</v>
      </c>
      <c r="H103" s="54">
        <v>2.1222675332946999</v>
      </c>
      <c r="I103" s="32">
        <v>151.32253438033999</v>
      </c>
      <c r="J103" s="41">
        <v>52666.083987990001</v>
      </c>
      <c r="K103" s="42">
        <v>0.62129327263468603</v>
      </c>
      <c r="M103" s="54">
        <v>91.643147957622901</v>
      </c>
      <c r="N103" s="32">
        <v>151.32253438033999</v>
      </c>
      <c r="V103" s="53">
        <v>42309</v>
      </c>
      <c r="W103" s="41">
        <v>5689</v>
      </c>
      <c r="X103">
        <v>0</v>
      </c>
      <c r="Y103" s="61">
        <v>5.12</v>
      </c>
      <c r="Z103" s="54">
        <v>5.41</v>
      </c>
      <c r="AA103" s="42">
        <v>5.6640625E-2</v>
      </c>
    </row>
    <row r="104" spans="1:27" ht="15" customHeight="1" x14ac:dyDescent="0.2">
      <c r="B104" s="48">
        <v>42339</v>
      </c>
      <c r="C104" s="54">
        <v>42.7092148148148</v>
      </c>
      <c r="D104" s="41">
        <v>5648</v>
      </c>
      <c r="E104" s="32">
        <v>146.683413358298</v>
      </c>
      <c r="F104" s="54">
        <v>5.77</v>
      </c>
      <c r="G104" s="42">
        <v>0.49092601683922199</v>
      </c>
      <c r="H104" s="54">
        <v>2.03696680497481</v>
      </c>
      <c r="I104" s="32">
        <v>145.240397142056</v>
      </c>
      <c r="J104" s="41">
        <v>52962.728855619098</v>
      </c>
      <c r="K104" s="42">
        <v>0.66762035405792797</v>
      </c>
      <c r="M104" s="54">
        <v>87.959716371513593</v>
      </c>
      <c r="N104" s="32">
        <v>145.240397142056</v>
      </c>
      <c r="V104" s="53">
        <v>42339</v>
      </c>
      <c r="W104" s="41">
        <v>5648</v>
      </c>
      <c r="X104">
        <v>0</v>
      </c>
      <c r="Y104" s="61">
        <v>5.64</v>
      </c>
      <c r="Z104" s="54">
        <v>5.77</v>
      </c>
      <c r="AA104" s="42">
        <v>2.3049645390070799E-2</v>
      </c>
    </row>
    <row r="105" spans="1:27" ht="15" customHeight="1" x14ac:dyDescent="0.2">
      <c r="A105" t="s">
        <v>21</v>
      </c>
      <c r="B105" s="48">
        <v>42370</v>
      </c>
      <c r="C105" s="54">
        <v>42.999051851851902</v>
      </c>
      <c r="D105" s="41">
        <v>5646</v>
      </c>
      <c r="E105" s="32">
        <v>145.64309563030801</v>
      </c>
      <c r="F105" s="54">
        <v>5.84</v>
      </c>
      <c r="G105" s="42">
        <v>0.49712213513946901</v>
      </c>
      <c r="H105" s="54">
        <v>2.0115780998555799</v>
      </c>
      <c r="I105" s="32">
        <v>143.43012433572699</v>
      </c>
      <c r="J105" s="41">
        <v>53322.1491931614</v>
      </c>
      <c r="K105" s="42">
        <v>0.67669138859216504</v>
      </c>
      <c r="M105" s="54">
        <v>86.863388588520806</v>
      </c>
      <c r="N105" s="32">
        <v>143.43012433572699</v>
      </c>
      <c r="U105" s="52" t="s">
        <v>21</v>
      </c>
      <c r="V105" s="53">
        <v>42370</v>
      </c>
      <c r="W105" s="41">
        <v>5646</v>
      </c>
      <c r="X105">
        <v>0</v>
      </c>
      <c r="Y105" s="61">
        <v>5.67</v>
      </c>
      <c r="Z105" s="54">
        <v>5.84</v>
      </c>
      <c r="AA105" s="42">
        <v>2.9982363315696599E-2</v>
      </c>
    </row>
    <row r="106" spans="1:27" ht="15" customHeight="1" x14ac:dyDescent="0.2">
      <c r="B106" s="48">
        <v>42401</v>
      </c>
      <c r="C106" s="54">
        <v>43.14</v>
      </c>
      <c r="D106" s="41">
        <v>5652</v>
      </c>
      <c r="E106" s="32">
        <v>145.32151578409599</v>
      </c>
      <c r="F106" s="54">
        <v>5.82</v>
      </c>
      <c r="G106" s="42">
        <v>0.49745147391190903</v>
      </c>
      <c r="H106" s="54">
        <v>2.0102463304331999</v>
      </c>
      <c r="I106" s="32">
        <v>143.335166126622</v>
      </c>
      <c r="J106" s="41">
        <v>53496.935795664896</v>
      </c>
      <c r="K106" s="42">
        <v>0.67409759501966104</v>
      </c>
      <c r="M106" s="54">
        <v>86.805880503274295</v>
      </c>
      <c r="N106" s="32">
        <v>143.335166126622</v>
      </c>
      <c r="V106" s="53">
        <v>42401</v>
      </c>
      <c r="W106" s="41">
        <v>5652</v>
      </c>
      <c r="X106">
        <v>0</v>
      </c>
      <c r="Y106" s="61">
        <v>5.59</v>
      </c>
      <c r="Z106" s="54">
        <v>5.82</v>
      </c>
      <c r="AA106" s="42">
        <v>4.1144901610018103E-2</v>
      </c>
    </row>
    <row r="107" spans="1:27" ht="15" customHeight="1" x14ac:dyDescent="0.2">
      <c r="B107" s="48">
        <v>42430</v>
      </c>
      <c r="C107" s="54">
        <v>43.085555555555601</v>
      </c>
      <c r="D107" s="41">
        <v>5722</v>
      </c>
      <c r="E107" s="32">
        <v>147.30722999202999</v>
      </c>
      <c r="F107" s="54">
        <v>5.84</v>
      </c>
      <c r="G107" s="42">
        <v>0.49150613090734102</v>
      </c>
      <c r="H107" s="54">
        <v>2.03456261706026</v>
      </c>
      <c r="I107" s="32">
        <v>145.068973038992</v>
      </c>
      <c r="J107" s="41">
        <v>53429.420474643201</v>
      </c>
      <c r="K107" s="42">
        <v>0.67669138859216504</v>
      </c>
      <c r="M107" s="54">
        <v>87.855899418506795</v>
      </c>
      <c r="N107" s="32">
        <v>145.068973038992</v>
      </c>
      <c r="V107" s="53">
        <v>42430</v>
      </c>
      <c r="W107" s="41">
        <v>5722</v>
      </c>
      <c r="X107">
        <v>0</v>
      </c>
      <c r="Y107" s="61">
        <v>5.57</v>
      </c>
      <c r="Z107" s="54">
        <v>5.84</v>
      </c>
      <c r="AA107" s="42">
        <v>4.8473967684021603E-2</v>
      </c>
    </row>
    <row r="108" spans="1:27" ht="15" customHeight="1" x14ac:dyDescent="0.2">
      <c r="B108" s="48">
        <v>42461</v>
      </c>
      <c r="C108" s="54">
        <v>42.984444444444399</v>
      </c>
      <c r="D108" s="41">
        <v>5633</v>
      </c>
      <c r="E108" s="32">
        <v>145.357130155075</v>
      </c>
      <c r="F108" s="54">
        <v>5.55</v>
      </c>
      <c r="G108" s="42">
        <v>0.48697563965199397</v>
      </c>
      <c r="H108" s="54">
        <v>2.0534908085230499</v>
      </c>
      <c r="I108" s="32">
        <v>146.418596429281</v>
      </c>
      <c r="J108" s="41">
        <v>53304.034878460101</v>
      </c>
      <c r="K108" s="42">
        <v>0.63924439742477202</v>
      </c>
      <c r="M108" s="54">
        <v>88.673251153658697</v>
      </c>
      <c r="N108" s="32">
        <v>146.418596429281</v>
      </c>
      <c r="V108" s="53">
        <v>42461</v>
      </c>
      <c r="W108" s="41">
        <v>5633</v>
      </c>
      <c r="X108">
        <v>0</v>
      </c>
      <c r="Y108" s="61">
        <v>5.26</v>
      </c>
      <c r="Z108" s="54">
        <v>5.55</v>
      </c>
      <c r="AA108" s="42">
        <v>5.51330798479088E-2</v>
      </c>
    </row>
    <row r="109" spans="1:27" ht="15" customHeight="1" x14ac:dyDescent="0.2">
      <c r="B109" s="48">
        <v>42491</v>
      </c>
      <c r="C109" s="54">
        <v>42.93</v>
      </c>
      <c r="D109" s="41">
        <v>5706</v>
      </c>
      <c r="E109" s="32">
        <v>147.42759658542801</v>
      </c>
      <c r="F109" s="54">
        <v>5.21</v>
      </c>
      <c r="G109" s="42">
        <v>0.46741001602086302</v>
      </c>
      <c r="H109" s="54">
        <v>2.13944923241732</v>
      </c>
      <c r="I109" s="32">
        <v>152.547628867914</v>
      </c>
      <c r="J109" s="41">
        <v>53236.519557438398</v>
      </c>
      <c r="K109" s="42">
        <v>0.59579438087220304</v>
      </c>
      <c r="M109" s="54">
        <v>92.385083161434494</v>
      </c>
      <c r="N109" s="32">
        <v>152.547628867914</v>
      </c>
      <c r="V109" s="53">
        <v>42491</v>
      </c>
      <c r="W109" s="41">
        <v>5706</v>
      </c>
      <c r="X109">
        <v>0</v>
      </c>
      <c r="Y109" s="61">
        <v>4.82</v>
      </c>
      <c r="Z109" s="54">
        <v>5.21</v>
      </c>
      <c r="AA109" s="42">
        <v>8.0912863070539395E-2</v>
      </c>
    </row>
    <row r="110" spans="1:27" ht="15" customHeight="1" x14ac:dyDescent="0.2">
      <c r="B110" s="48">
        <v>42522</v>
      </c>
      <c r="C110" s="54">
        <v>43.044074074074103</v>
      </c>
      <c r="D110" s="41">
        <v>5686</v>
      </c>
      <c r="E110" s="32">
        <v>146.52151212217501</v>
      </c>
      <c r="F110" s="54">
        <v>5.14</v>
      </c>
      <c r="G110" s="42">
        <v>0.46768232307927299</v>
      </c>
      <c r="H110" s="54">
        <v>2.1382035425583101</v>
      </c>
      <c r="I110" s="32">
        <v>152.45880832876901</v>
      </c>
      <c r="J110" s="41">
        <v>53377.980230055298</v>
      </c>
      <c r="K110" s="42">
        <v>0.586910664060321</v>
      </c>
      <c r="M110" s="54">
        <v>92.3312921392059</v>
      </c>
      <c r="N110" s="32">
        <v>152.45880832876901</v>
      </c>
      <c r="V110" s="53">
        <v>42522</v>
      </c>
      <c r="W110" s="41">
        <v>5686</v>
      </c>
      <c r="X110">
        <v>0</v>
      </c>
      <c r="Y110" s="61">
        <v>4.82</v>
      </c>
      <c r="Z110" s="54">
        <v>5.14</v>
      </c>
      <c r="AA110" s="42">
        <v>6.6390041493775698E-2</v>
      </c>
    </row>
    <row r="111" spans="1:27" ht="15" customHeight="1" x14ac:dyDescent="0.2">
      <c r="B111" s="48">
        <v>42552</v>
      </c>
      <c r="C111" s="54">
        <v>43.255925925925901</v>
      </c>
      <c r="D111" s="41">
        <v>5594</v>
      </c>
      <c r="E111" s="32">
        <v>143.444782364128</v>
      </c>
      <c r="F111" s="54">
        <v>5.08</v>
      </c>
      <c r="G111" s="42">
        <v>0.47542645299036701</v>
      </c>
      <c r="H111" s="54">
        <v>2.1033747569369301</v>
      </c>
      <c r="I111" s="32">
        <v>149.975436168128</v>
      </c>
      <c r="J111" s="41">
        <v>53640.692907772303</v>
      </c>
      <c r="K111" s="42">
        <v>0.57931307084973904</v>
      </c>
      <c r="M111" s="54">
        <v>90.8273255073793</v>
      </c>
      <c r="N111" s="32">
        <v>149.975436168128</v>
      </c>
      <c r="V111" s="53">
        <v>42552</v>
      </c>
      <c r="W111" s="41">
        <v>5594</v>
      </c>
      <c r="X111">
        <v>0</v>
      </c>
      <c r="Y111" s="61">
        <v>4.5999999999999996</v>
      </c>
      <c r="Z111" s="54">
        <v>5.08</v>
      </c>
      <c r="AA111" s="42">
        <v>0.104347826086957</v>
      </c>
    </row>
    <row r="112" spans="1:27" ht="15" customHeight="1" x14ac:dyDescent="0.2">
      <c r="B112" s="48">
        <v>42583</v>
      </c>
      <c r="C112" s="54">
        <v>43.37</v>
      </c>
      <c r="D112" s="41">
        <v>5673</v>
      </c>
      <c r="E112" s="32">
        <v>145.087924512684</v>
      </c>
      <c r="F112" s="54">
        <v>4.79</v>
      </c>
      <c r="G112" s="42">
        <v>0.459179528568396</v>
      </c>
      <c r="H112" s="54">
        <v>2.1777974360436798</v>
      </c>
      <c r="I112" s="32">
        <v>155.28194359055701</v>
      </c>
      <c r="J112" s="41">
        <v>53782.153580389102</v>
      </c>
      <c r="K112" s="42">
        <v>0.542815229892602</v>
      </c>
      <c r="M112" s="54">
        <v>94.041024292185497</v>
      </c>
      <c r="N112" s="32">
        <v>155.28194359055701</v>
      </c>
      <c r="V112" s="53">
        <v>42583</v>
      </c>
      <c r="W112" s="41">
        <v>5673</v>
      </c>
      <c r="X112">
        <v>0</v>
      </c>
      <c r="Y112" s="61">
        <v>4.43</v>
      </c>
      <c r="Z112" s="54">
        <v>4.79</v>
      </c>
      <c r="AA112" s="42">
        <v>8.1264108352144607E-2</v>
      </c>
    </row>
    <row r="113" spans="1:27" ht="15" customHeight="1" x14ac:dyDescent="0.2">
      <c r="B113" s="48">
        <v>42614</v>
      </c>
      <c r="C113" s="54">
        <v>43.336296296296297</v>
      </c>
      <c r="D113" s="41">
        <v>5624</v>
      </c>
      <c r="E113" s="32">
        <v>143.94660512801499</v>
      </c>
      <c r="F113" s="54">
        <v>4.67</v>
      </c>
      <c r="G113" s="42">
        <v>0.45832266280429201</v>
      </c>
      <c r="H113" s="54">
        <v>2.1818689782464702</v>
      </c>
      <c r="I113" s="32">
        <v>155.57225387203499</v>
      </c>
      <c r="J113" s="41">
        <v>53740.358381661397</v>
      </c>
      <c r="K113" s="42">
        <v>0.52782246173205005</v>
      </c>
      <c r="M113" s="54">
        <v>94.216840459870099</v>
      </c>
      <c r="N113" s="32">
        <v>155.572253872034</v>
      </c>
      <c r="V113" s="53">
        <v>42614</v>
      </c>
      <c r="W113" s="41">
        <v>5624</v>
      </c>
      <c r="X113">
        <v>0</v>
      </c>
      <c r="Y113" s="61">
        <v>4.3499999999999996</v>
      </c>
      <c r="Z113" s="54">
        <v>4.67</v>
      </c>
      <c r="AA113" s="42">
        <v>7.3563218390804597E-2</v>
      </c>
    </row>
    <row r="114" spans="1:27" ht="15" customHeight="1" x14ac:dyDescent="0.2">
      <c r="B114" s="48">
        <v>42644</v>
      </c>
      <c r="C114" s="54">
        <v>43.273703703703703</v>
      </c>
      <c r="D114" s="41">
        <v>5642</v>
      </c>
      <c r="E114" s="32">
        <v>144.61619194153201</v>
      </c>
      <c r="F114" s="54">
        <v>4.55</v>
      </c>
      <c r="G114" s="42">
        <v>0.45174325406823901</v>
      </c>
      <c r="H114" s="54">
        <v>2.2136467805426099</v>
      </c>
      <c r="I114" s="32">
        <v>157.838083935893</v>
      </c>
      <c r="J114" s="41">
        <v>53662.738726881398</v>
      </c>
      <c r="K114" s="42">
        <v>0.51289479496044799</v>
      </c>
      <c r="M114" s="54">
        <v>95.589060404766897</v>
      </c>
      <c r="N114" s="32">
        <v>157.838083935893</v>
      </c>
      <c r="V114" s="53">
        <v>42644</v>
      </c>
      <c r="W114" s="41">
        <v>5642</v>
      </c>
      <c r="X114">
        <v>0</v>
      </c>
      <c r="Y114" s="61">
        <v>4.2</v>
      </c>
      <c r="Z114" s="54">
        <v>4.55</v>
      </c>
      <c r="AA114" s="42">
        <v>8.3333333333333301E-2</v>
      </c>
    </row>
    <row r="115" spans="1:27" ht="15" customHeight="1" x14ac:dyDescent="0.2">
      <c r="B115" s="48">
        <v>42675</v>
      </c>
      <c r="C115" s="54">
        <v>43.24</v>
      </c>
      <c r="D115" s="41">
        <v>5805</v>
      </c>
      <c r="E115" s="32">
        <v>148.91019952138001</v>
      </c>
      <c r="F115" s="54">
        <v>4.46</v>
      </c>
      <c r="G115" s="42">
        <v>0.43548257376034599</v>
      </c>
      <c r="H115" s="54">
        <v>2.2963031364610198</v>
      </c>
      <c r="I115" s="32">
        <v>163.73167136725701</v>
      </c>
      <c r="J115" s="41">
        <v>53620.943528153701</v>
      </c>
      <c r="K115" s="42">
        <v>0.50174210656083595</v>
      </c>
      <c r="M115" s="54">
        <v>99.158303460240106</v>
      </c>
      <c r="N115" s="32">
        <v>163.73167136725701</v>
      </c>
      <c r="V115" s="53">
        <v>42675</v>
      </c>
      <c r="W115" s="41">
        <v>5805</v>
      </c>
      <c r="X115">
        <v>0</v>
      </c>
      <c r="Y115" s="61">
        <v>4.1399999999999997</v>
      </c>
      <c r="Z115" s="54">
        <v>4.46</v>
      </c>
      <c r="AA115" s="42">
        <v>7.7294685990338299E-2</v>
      </c>
    </row>
    <row r="116" spans="1:27" ht="15" customHeight="1" x14ac:dyDescent="0.2">
      <c r="B116" s="48">
        <v>42705</v>
      </c>
      <c r="C116" s="54">
        <v>43.2670666666667</v>
      </c>
      <c r="D116" s="41">
        <v>5838</v>
      </c>
      <c r="E116" s="32">
        <v>149.66303383794099</v>
      </c>
      <c r="F116" s="54">
        <v>4.37</v>
      </c>
      <c r="G116" s="42">
        <v>0.43008489324090998</v>
      </c>
      <c r="H116" s="54">
        <v>2.32512235541334</v>
      </c>
      <c r="I116" s="32">
        <v>165.786547664571</v>
      </c>
      <c r="J116" s="41">
        <v>53654.508287747303</v>
      </c>
      <c r="K116" s="42">
        <v>0.49062659073574499</v>
      </c>
      <c r="M116" s="54">
        <v>100.402766707704</v>
      </c>
      <c r="N116" s="32">
        <v>165.786547664571</v>
      </c>
      <c r="V116" s="53">
        <v>42705</v>
      </c>
      <c r="W116" s="41">
        <v>5838</v>
      </c>
      <c r="X116">
        <v>0</v>
      </c>
      <c r="Y116" s="61">
        <v>4</v>
      </c>
      <c r="Z116" s="54">
        <v>4.37</v>
      </c>
      <c r="AA116" s="42">
        <v>9.2499999999999999E-2</v>
      </c>
    </row>
    <row r="117" spans="1:27" ht="15" customHeight="1" x14ac:dyDescent="0.2">
      <c r="A117" t="s">
        <v>22</v>
      </c>
      <c r="B117" s="48">
        <v>42736</v>
      </c>
      <c r="C117" s="54">
        <v>43.340800000000002</v>
      </c>
      <c r="D117" s="41">
        <v>5895</v>
      </c>
      <c r="E117" s="32">
        <v>150.86718699505701</v>
      </c>
      <c r="F117" s="54">
        <v>4.82</v>
      </c>
      <c r="G117" s="42">
        <v>0.44266547184116101</v>
      </c>
      <c r="H117" s="54">
        <v>2.2590422420812302</v>
      </c>
      <c r="I117" s="32">
        <v>161.07488428345599</v>
      </c>
      <c r="J117" s="41">
        <v>53745.943322502397</v>
      </c>
      <c r="K117" s="42">
        <v>0.54657352769474199</v>
      </c>
      <c r="M117" s="54">
        <v>97.549314205535097</v>
      </c>
      <c r="N117" s="32">
        <v>161.07488428345499</v>
      </c>
      <c r="U117" s="52" t="s">
        <v>22</v>
      </c>
      <c r="V117" s="53">
        <v>42736</v>
      </c>
      <c r="W117" s="41">
        <v>5895</v>
      </c>
      <c r="X117">
        <v>0</v>
      </c>
      <c r="Y117" s="61">
        <v>4.38</v>
      </c>
      <c r="Z117" s="54">
        <v>4.82</v>
      </c>
      <c r="AA117" s="42">
        <v>0.100456621004566</v>
      </c>
    </row>
    <row r="118" spans="1:27" ht="15" customHeight="1" x14ac:dyDescent="0.2">
      <c r="B118" s="48">
        <v>42767</v>
      </c>
      <c r="C118" s="54">
        <v>43.45</v>
      </c>
      <c r="D118" s="41">
        <v>5894</v>
      </c>
      <c r="E118" s="32">
        <v>150.46249443282801</v>
      </c>
      <c r="F118" s="54">
        <v>4.21</v>
      </c>
      <c r="G118" s="42">
        <v>0.42215500170687698</v>
      </c>
      <c r="H118" s="54">
        <v>2.3687981806605398</v>
      </c>
      <c r="I118" s="32">
        <v>168.90073400718501</v>
      </c>
      <c r="J118" s="41">
        <v>53881.359766380097</v>
      </c>
      <c r="K118" s="42">
        <v>0.47095818776513598</v>
      </c>
      <c r="M118" s="54">
        <v>102.288763667327</v>
      </c>
      <c r="N118" s="32">
        <v>168.90073400718501</v>
      </c>
      <c r="V118" s="53">
        <v>42767</v>
      </c>
      <c r="W118" s="41">
        <v>5894</v>
      </c>
      <c r="X118">
        <v>0</v>
      </c>
      <c r="Y118" s="61">
        <v>3.91</v>
      </c>
      <c r="Z118" s="54">
        <v>4.21</v>
      </c>
      <c r="AA118" s="42">
        <v>7.6726342710997403E-2</v>
      </c>
    </row>
    <row r="119" spans="1:27" ht="15" customHeight="1" x14ac:dyDescent="0.2">
      <c r="B119" s="48">
        <v>42795</v>
      </c>
      <c r="C119" s="54">
        <v>43.874368445281398</v>
      </c>
      <c r="D119" s="41">
        <v>6022</v>
      </c>
      <c r="E119" s="32">
        <v>152.24315656167701</v>
      </c>
      <c r="F119" s="54">
        <v>4.01</v>
      </c>
      <c r="G119" s="42">
        <v>0.41029178033209701</v>
      </c>
      <c r="H119" s="54">
        <v>2.4372898701275099</v>
      </c>
      <c r="I119" s="32">
        <v>173.784348288389</v>
      </c>
      <c r="J119" s="41">
        <v>54407.609452771598</v>
      </c>
      <c r="K119" s="42">
        <v>0.44654093409700502</v>
      </c>
      <c r="M119" s="54">
        <v>105.246352158512</v>
      </c>
      <c r="N119" s="32">
        <v>173.784348288389</v>
      </c>
      <c r="V119" s="53">
        <v>42795</v>
      </c>
      <c r="W119" s="41">
        <v>6022</v>
      </c>
      <c r="X119">
        <v>0</v>
      </c>
      <c r="Y119" s="61">
        <v>3.75</v>
      </c>
      <c r="Z119" s="54">
        <v>4.01</v>
      </c>
      <c r="AA119" s="42">
        <v>6.9333333333333302E-2</v>
      </c>
    </row>
    <row r="120" spans="1:27" ht="15" customHeight="1" x14ac:dyDescent="0.2">
      <c r="B120" s="48">
        <v>42826</v>
      </c>
      <c r="C120" s="54">
        <v>44.558825779451801</v>
      </c>
      <c r="D120" s="41">
        <v>5914</v>
      </c>
      <c r="E120" s="32">
        <v>147.21616130000399</v>
      </c>
      <c r="F120" s="54">
        <v>4.04</v>
      </c>
      <c r="G120" s="42">
        <v>0.42537282287858003</v>
      </c>
      <c r="H120" s="54">
        <v>2.3508789142494</v>
      </c>
      <c r="I120" s="32">
        <v>167.62304928316701</v>
      </c>
      <c r="J120" s="41">
        <v>55256.389472729497</v>
      </c>
      <c r="K120" s="42">
        <v>0.45019151543755098</v>
      </c>
      <c r="M120" s="54">
        <v>101.514979044396</v>
      </c>
      <c r="N120" s="32">
        <v>167.62304928316701</v>
      </c>
      <c r="V120" s="53">
        <v>42826</v>
      </c>
      <c r="W120" s="41">
        <v>5914</v>
      </c>
      <c r="X120">
        <v>0</v>
      </c>
      <c r="Y120" s="61">
        <v>3.76</v>
      </c>
      <c r="Z120" s="54">
        <v>4.04</v>
      </c>
      <c r="AA120" s="42">
        <v>7.4468085106383003E-2</v>
      </c>
    </row>
    <row r="121" spans="1:27" ht="15" customHeight="1" x14ac:dyDescent="0.2">
      <c r="B121" s="48">
        <v>42856</v>
      </c>
      <c r="C121" s="54">
        <v>44.99</v>
      </c>
      <c r="D121" s="41">
        <v>6025</v>
      </c>
      <c r="E121" s="32">
        <v>148.54189662784401</v>
      </c>
      <c r="F121" s="54">
        <v>4.08</v>
      </c>
      <c r="G121" s="42">
        <v>0.42299327990844399</v>
      </c>
      <c r="H121" s="54">
        <v>2.3641037517580599</v>
      </c>
      <c r="I121" s="32">
        <v>168.56601047782499</v>
      </c>
      <c r="J121" s="41">
        <v>55791.078846707504</v>
      </c>
      <c r="K121" s="42">
        <v>0.45506556830163902</v>
      </c>
      <c r="M121" s="54">
        <v>102.08605018482</v>
      </c>
      <c r="N121" s="32">
        <v>168.56601047782499</v>
      </c>
      <c r="V121" s="53">
        <v>42856</v>
      </c>
      <c r="W121" s="41">
        <v>6025</v>
      </c>
      <c r="X121">
        <v>0</v>
      </c>
      <c r="Y121" s="61">
        <v>3.76</v>
      </c>
      <c r="Z121" s="54">
        <v>4.08</v>
      </c>
      <c r="AA121" s="42">
        <v>8.5106382978723499E-2</v>
      </c>
    </row>
    <row r="122" spans="1:27" ht="15" customHeight="1" x14ac:dyDescent="0.2">
      <c r="B122" s="48">
        <v>42887</v>
      </c>
      <c r="C122" s="54">
        <v>45.079107553881599</v>
      </c>
      <c r="D122" s="41">
        <v>6005</v>
      </c>
      <c r="E122" s="32">
        <v>147.75616445257199</v>
      </c>
      <c r="F122" s="54">
        <v>4.21</v>
      </c>
      <c r="G122" s="42">
        <v>0.42988727292322299</v>
      </c>
      <c r="H122" s="54">
        <v>2.3261912203169599</v>
      </c>
      <c r="I122" s="32">
        <v>165.862760179529</v>
      </c>
      <c r="J122" s="41">
        <v>55901.579103752301</v>
      </c>
      <c r="K122" s="42">
        <v>0.47095818776513598</v>
      </c>
      <c r="M122" s="54">
        <v>100.448922125422</v>
      </c>
      <c r="N122" s="32">
        <v>165.862760179529</v>
      </c>
      <c r="V122" s="53">
        <v>42887</v>
      </c>
      <c r="W122" s="41">
        <v>6005</v>
      </c>
      <c r="X122">
        <v>0</v>
      </c>
      <c r="Y122" s="61">
        <v>3.85</v>
      </c>
      <c r="Z122" s="54">
        <v>4.21</v>
      </c>
      <c r="AA122" s="42">
        <v>9.3506493506493496E-2</v>
      </c>
    </row>
    <row r="123" spans="1:27" ht="15" customHeight="1" x14ac:dyDescent="0.2">
      <c r="B123" s="48">
        <v>42917</v>
      </c>
      <c r="C123" s="54">
        <v>45.1303871102741</v>
      </c>
      <c r="D123" s="41">
        <v>5905</v>
      </c>
      <c r="E123" s="32">
        <v>145.13051953667801</v>
      </c>
      <c r="F123" s="54">
        <v>4.26</v>
      </c>
      <c r="G123" s="42">
        <v>0.43948959874924298</v>
      </c>
      <c r="H123" s="54">
        <v>2.2753667045725998</v>
      </c>
      <c r="I123" s="32">
        <v>162.23885583644699</v>
      </c>
      <c r="J123" s="41">
        <v>55965.169718865</v>
      </c>
      <c r="K123" s="42">
        <v>0.47709178422764997</v>
      </c>
      <c r="M123" s="54">
        <v>98.254232462991197</v>
      </c>
      <c r="N123" s="32">
        <v>162.23885583644699</v>
      </c>
      <c r="V123" s="53">
        <v>42917</v>
      </c>
      <c r="W123" s="41">
        <v>5905</v>
      </c>
      <c r="X123">
        <v>0</v>
      </c>
      <c r="Y123" s="61">
        <v>3.92</v>
      </c>
      <c r="Z123" s="54">
        <v>4.26</v>
      </c>
      <c r="AA123" s="42">
        <v>8.6734693877551103E-2</v>
      </c>
    </row>
    <row r="124" spans="1:27" ht="15" customHeight="1" x14ac:dyDescent="0.2">
      <c r="B124" s="48">
        <v>42948</v>
      </c>
      <c r="C124" s="54">
        <v>45.22</v>
      </c>
      <c r="D124" s="41">
        <v>6018</v>
      </c>
      <c r="E124" s="32">
        <v>147.61467413143799</v>
      </c>
      <c r="F124" s="54">
        <v>4.0599999999999996</v>
      </c>
      <c r="G124" s="42">
        <v>0.424937078335128</v>
      </c>
      <c r="H124" s="54">
        <v>2.3532895832906</v>
      </c>
      <c r="I124" s="32">
        <v>167.79493550539999</v>
      </c>
      <c r="J124" s="41">
        <v>56076.296631431796</v>
      </c>
      <c r="K124" s="42">
        <v>0.45262759848005302</v>
      </c>
      <c r="M124" s="54">
        <v>101.619075863555</v>
      </c>
      <c r="N124" s="32">
        <v>167.79493550539999</v>
      </c>
      <c r="V124" s="53">
        <v>42948</v>
      </c>
      <c r="W124" s="41">
        <v>6018</v>
      </c>
      <c r="X124">
        <v>0</v>
      </c>
      <c r="Y124" s="61">
        <v>3.82</v>
      </c>
      <c r="Z124" s="54">
        <v>4.0599999999999996</v>
      </c>
      <c r="AA124" s="42">
        <v>6.2827225130889897E-2</v>
      </c>
    </row>
    <row r="125" spans="1:27" ht="15" customHeight="1" x14ac:dyDescent="0.2">
      <c r="B125" s="48">
        <v>42979</v>
      </c>
      <c r="C125" s="54">
        <v>45.635483870967803</v>
      </c>
      <c r="D125" s="41">
        <v>5958</v>
      </c>
      <c r="E125" s="32">
        <v>144.812398228722</v>
      </c>
      <c r="F125" s="54">
        <v>3.9</v>
      </c>
      <c r="G125" s="42">
        <v>0.42736454608084301</v>
      </c>
      <c r="H125" s="54">
        <v>2.3399226940337599</v>
      </c>
      <c r="I125" s="32">
        <v>166.84184569584801</v>
      </c>
      <c r="J125" s="41">
        <v>56591.5287586755</v>
      </c>
      <c r="K125" s="42">
        <v>0.43319197523345099</v>
      </c>
      <c r="M125" s="54">
        <v>101.04187068528201</v>
      </c>
      <c r="N125" s="32">
        <v>166.84184569584801</v>
      </c>
      <c r="V125" s="53">
        <v>42979</v>
      </c>
      <c r="W125" s="41">
        <v>5958</v>
      </c>
      <c r="X125">
        <v>0</v>
      </c>
      <c r="Y125" s="61">
        <v>3.66</v>
      </c>
      <c r="Z125" s="54">
        <v>3.9</v>
      </c>
      <c r="AA125" s="42">
        <v>6.5573770491803102E-2</v>
      </c>
    </row>
    <row r="126" spans="1:27" ht="15" customHeight="1" x14ac:dyDescent="0.2">
      <c r="B126" s="48">
        <v>43009</v>
      </c>
      <c r="C126" s="54">
        <v>46.319301075268797</v>
      </c>
      <c r="D126" s="41">
        <v>6014</v>
      </c>
      <c r="E126" s="32">
        <v>144.015531956057</v>
      </c>
      <c r="F126" s="54">
        <v>3.86</v>
      </c>
      <c r="G126" s="42">
        <v>0.42827804313037698</v>
      </c>
      <c r="H126" s="54">
        <v>2.3349317482885299</v>
      </c>
      <c r="I126" s="32">
        <v>166.48597983667901</v>
      </c>
      <c r="J126" s="41">
        <v>57439.514968097501</v>
      </c>
      <c r="K126" s="42">
        <v>0.42835208783933099</v>
      </c>
      <c r="M126" s="54">
        <v>100.826353097512</v>
      </c>
      <c r="N126" s="32">
        <v>166.48597983667901</v>
      </c>
      <c r="V126" s="53">
        <v>43009</v>
      </c>
      <c r="W126" s="41">
        <v>6014</v>
      </c>
      <c r="X126">
        <v>0</v>
      </c>
      <c r="Y126" s="61">
        <v>3.6</v>
      </c>
      <c r="Z126" s="54">
        <v>3.86</v>
      </c>
      <c r="AA126" s="42">
        <v>7.2222222222222202E-2</v>
      </c>
    </row>
    <row r="127" spans="1:27" ht="15" customHeight="1" x14ac:dyDescent="0.2">
      <c r="B127" s="48">
        <v>43040</v>
      </c>
      <c r="C127" s="54">
        <v>46.83</v>
      </c>
      <c r="D127" s="41">
        <v>6190</v>
      </c>
      <c r="E127" s="32">
        <v>146.613647357963</v>
      </c>
      <c r="F127" s="54">
        <v>3.88</v>
      </c>
      <c r="G127" s="42">
        <v>0.42140105924878601</v>
      </c>
      <c r="H127" s="54">
        <v>2.3730362751879599</v>
      </c>
      <c r="I127" s="32">
        <v>169.20291985075599</v>
      </c>
      <c r="J127" s="41">
        <v>58072.821124501301</v>
      </c>
      <c r="K127" s="42">
        <v>0.43077107686758198</v>
      </c>
      <c r="M127" s="54">
        <v>102.47177184972701</v>
      </c>
      <c r="N127" s="32">
        <v>169.20291985075599</v>
      </c>
      <c r="V127" s="53">
        <v>43040</v>
      </c>
      <c r="W127" s="41">
        <v>6190</v>
      </c>
      <c r="X127">
        <v>0</v>
      </c>
      <c r="Y127" s="61">
        <v>3.59</v>
      </c>
      <c r="Z127" s="54">
        <v>3.88</v>
      </c>
      <c r="AA127" s="42">
        <v>8.0779944289693706E-2</v>
      </c>
    </row>
    <row r="128" spans="1:27" ht="15" customHeight="1" x14ac:dyDescent="0.2">
      <c r="B128" s="48">
        <v>43070</v>
      </c>
      <c r="C128" s="54">
        <v>47.092760653126298</v>
      </c>
      <c r="D128" s="41">
        <v>5973</v>
      </c>
      <c r="E128" s="32">
        <v>140.684506428025</v>
      </c>
      <c r="F128" s="54">
        <v>3.9</v>
      </c>
      <c r="G128" s="42">
        <v>0.43990405487585399</v>
      </c>
      <c r="H128" s="54">
        <v>2.2732229651354601</v>
      </c>
      <c r="I128" s="32">
        <v>162.086002306159</v>
      </c>
      <c r="J128" s="41">
        <v>58398.6646523159</v>
      </c>
      <c r="K128" s="42">
        <v>0.43319197523345099</v>
      </c>
      <c r="M128" s="54">
        <v>98.161662121439704</v>
      </c>
      <c r="N128" s="32">
        <v>162.08600230615801</v>
      </c>
      <c r="V128" s="53">
        <v>43070</v>
      </c>
      <c r="W128" s="41">
        <v>5973</v>
      </c>
      <c r="X128">
        <v>0</v>
      </c>
      <c r="Y128" s="61">
        <v>3.56</v>
      </c>
      <c r="Z128" s="54">
        <v>3.9</v>
      </c>
      <c r="AA128" s="42">
        <v>9.5505617977528004E-2</v>
      </c>
    </row>
    <row r="129" spans="1:27" ht="15" customHeight="1" x14ac:dyDescent="0.2">
      <c r="A129" t="s">
        <v>23</v>
      </c>
      <c r="B129" s="48">
        <v>43101</v>
      </c>
      <c r="C129" s="54">
        <v>47.295306252488999</v>
      </c>
      <c r="D129" s="41">
        <v>6189</v>
      </c>
      <c r="E129" s="32">
        <v>145.147763165253</v>
      </c>
      <c r="F129" s="54">
        <v>4.49</v>
      </c>
      <c r="G129" s="42">
        <v>0.44787565725807998</v>
      </c>
      <c r="H129" s="54">
        <v>2.2327625620960401</v>
      </c>
      <c r="I129" s="32">
        <v>159.201082929161</v>
      </c>
      <c r="J129" s="41">
        <v>58649.836857341499</v>
      </c>
      <c r="K129" s="42">
        <v>0.50545555071475201</v>
      </c>
      <c r="M129" s="54">
        <v>96.414512601411801</v>
      </c>
      <c r="N129" s="32">
        <v>159.201082929161</v>
      </c>
      <c r="U129" s="52" t="s">
        <v>23</v>
      </c>
      <c r="V129" s="53">
        <v>43101</v>
      </c>
      <c r="W129" s="41">
        <v>6189</v>
      </c>
      <c r="X129">
        <v>0</v>
      </c>
      <c r="Y129" s="61">
        <v>3.85</v>
      </c>
      <c r="Z129" s="54">
        <v>4.49</v>
      </c>
      <c r="AA129" s="42">
        <v>0.16623376623376601</v>
      </c>
    </row>
    <row r="130" spans="1:27" ht="15" customHeight="1" x14ac:dyDescent="0.2">
      <c r="B130" s="48">
        <v>43132</v>
      </c>
      <c r="C130" s="54">
        <v>47.39</v>
      </c>
      <c r="D130" s="41">
        <v>6128</v>
      </c>
      <c r="E130" s="32">
        <v>143.42998555000599</v>
      </c>
      <c r="F130" s="54">
        <v>4.0999999999999996</v>
      </c>
      <c r="G130" s="42">
        <v>0.43880351027081199</v>
      </c>
      <c r="H130" s="54">
        <v>2.2789243399234498</v>
      </c>
      <c r="I130" s="32">
        <v>162.49252338271299</v>
      </c>
      <c r="J130" s="41">
        <v>58767.264426438502</v>
      </c>
      <c r="K130" s="42">
        <v>0.457505422378573</v>
      </c>
      <c r="M130" s="54">
        <v>98.407857252383494</v>
      </c>
      <c r="N130" s="32">
        <v>162.49252338271199</v>
      </c>
      <c r="V130" s="53">
        <v>43132</v>
      </c>
      <c r="W130" s="41">
        <v>6128</v>
      </c>
      <c r="X130">
        <v>0</v>
      </c>
      <c r="Y130" s="61">
        <v>3.55</v>
      </c>
      <c r="Z130" s="54">
        <v>4.0999999999999996</v>
      </c>
      <c r="AA130" s="42">
        <v>0.154929577464789</v>
      </c>
    </row>
    <row r="131" spans="1:27" ht="15" customHeight="1" x14ac:dyDescent="0.2">
      <c r="B131" s="48">
        <v>43160</v>
      </c>
      <c r="C131" s="54">
        <v>47.405666332999701</v>
      </c>
      <c r="D131" s="41">
        <v>6253</v>
      </c>
      <c r="E131" s="32">
        <v>146.307328381817</v>
      </c>
      <c r="F131" s="54">
        <v>4</v>
      </c>
      <c r="G131" s="42">
        <v>0.42657884041433303</v>
      </c>
      <c r="H131" s="54">
        <v>2.34423254334112</v>
      </c>
      <c r="I131" s="32">
        <v>167.14914781952299</v>
      </c>
      <c r="J131" s="41">
        <v>58786.691890755603</v>
      </c>
      <c r="K131" s="42">
        <v>0.44532501976794803</v>
      </c>
      <c r="M131" s="54">
        <v>101.227977362011</v>
      </c>
      <c r="N131" s="32">
        <v>167.14914781952299</v>
      </c>
      <c r="V131" s="53">
        <v>43160</v>
      </c>
      <c r="W131" s="41">
        <v>6253</v>
      </c>
      <c r="X131">
        <v>0</v>
      </c>
      <c r="Y131" s="61">
        <v>3.47</v>
      </c>
      <c r="Z131" s="54">
        <v>4</v>
      </c>
      <c r="AA131" s="42">
        <v>0.15273775216138299</v>
      </c>
    </row>
    <row r="132" spans="1:27" ht="15" customHeight="1" x14ac:dyDescent="0.2">
      <c r="B132" s="48">
        <v>43191</v>
      </c>
      <c r="C132" s="54">
        <v>47.413628962295597</v>
      </c>
      <c r="D132" s="41">
        <v>6220</v>
      </c>
      <c r="E132" s="32">
        <v>145.51075517822301</v>
      </c>
      <c r="F132" s="54">
        <v>4</v>
      </c>
      <c r="G132" s="42">
        <v>0.428914071738493</v>
      </c>
      <c r="H132" s="54">
        <v>2.33146932192445</v>
      </c>
      <c r="I132" s="32">
        <v>166.23910090916499</v>
      </c>
      <c r="J132" s="41">
        <v>58796.566166791999</v>
      </c>
      <c r="K132" s="42">
        <v>0.44532501976794803</v>
      </c>
      <c r="M132" s="54">
        <v>100.67683959528</v>
      </c>
      <c r="N132" s="32">
        <v>166.23910090916499</v>
      </c>
      <c r="V132" s="53">
        <v>43191</v>
      </c>
      <c r="W132" s="41">
        <v>6220</v>
      </c>
      <c r="X132">
        <v>0</v>
      </c>
      <c r="Y132" s="61">
        <v>3.46</v>
      </c>
      <c r="Z132" s="54">
        <v>4</v>
      </c>
      <c r="AA132" s="42">
        <v>0.15606936416184999</v>
      </c>
    </row>
    <row r="133" spans="1:27" ht="15" customHeight="1" x14ac:dyDescent="0.2">
      <c r="B133" s="48">
        <v>43221</v>
      </c>
      <c r="C133" s="54">
        <v>47.43</v>
      </c>
      <c r="D133" s="41">
        <v>6352</v>
      </c>
      <c r="E133" s="32">
        <v>148.547474114127</v>
      </c>
      <c r="F133" s="54">
        <v>4.0999999999999996</v>
      </c>
      <c r="G133" s="42">
        <v>0.42368664639211601</v>
      </c>
      <c r="H133" s="54">
        <v>2.3602348776282098</v>
      </c>
      <c r="I133" s="32">
        <v>168.29015089398601</v>
      </c>
      <c r="J133" s="41">
        <v>58816.867519434098</v>
      </c>
      <c r="K133" s="42">
        <v>0.457505422378572</v>
      </c>
      <c r="M133" s="54">
        <v>101.91898557173501</v>
      </c>
      <c r="N133" s="32">
        <v>168.29015089398601</v>
      </c>
      <c r="V133" s="53">
        <v>43221</v>
      </c>
      <c r="W133" s="41">
        <v>6352</v>
      </c>
      <c r="X133">
        <v>0</v>
      </c>
      <c r="Y133" s="61">
        <v>3.49</v>
      </c>
      <c r="Z133" s="54">
        <v>4.0999999999999996</v>
      </c>
      <c r="AA133" s="42">
        <v>0.17478510028653299</v>
      </c>
    </row>
    <row r="134" spans="1:27" ht="15" customHeight="1" x14ac:dyDescent="0.2">
      <c r="B134" s="48">
        <v>43252</v>
      </c>
      <c r="C134" s="54">
        <v>47.752861580792597</v>
      </c>
      <c r="D134" s="41">
        <v>6276</v>
      </c>
      <c r="E134" s="32">
        <v>145.77781615810599</v>
      </c>
      <c r="F134" s="54">
        <v>4.01</v>
      </c>
      <c r="G134" s="42">
        <v>0.42848848607611101</v>
      </c>
      <c r="H134" s="54">
        <v>2.33378499655268</v>
      </c>
      <c r="I134" s="32">
        <v>166.404213812249</v>
      </c>
      <c r="J134" s="41">
        <v>59217.2408448524</v>
      </c>
      <c r="K134" s="42">
        <v>0.44654093409700502</v>
      </c>
      <c r="M134" s="54">
        <v>100.776834392943</v>
      </c>
      <c r="N134" s="32">
        <v>166.404213812249</v>
      </c>
      <c r="V134" s="53">
        <v>43252</v>
      </c>
      <c r="W134" s="41">
        <v>6276</v>
      </c>
      <c r="X134">
        <v>0</v>
      </c>
      <c r="Y134" s="61">
        <v>3.42</v>
      </c>
      <c r="Z134" s="54">
        <v>4.01</v>
      </c>
      <c r="AA134" s="42">
        <v>0.17251461988304101</v>
      </c>
    </row>
    <row r="135" spans="1:27" ht="15" customHeight="1" x14ac:dyDescent="0.2">
      <c r="B135" s="48">
        <v>43282</v>
      </c>
      <c r="C135" s="54">
        <v>48.378425864287898</v>
      </c>
      <c r="D135" s="41">
        <v>6206</v>
      </c>
      <c r="E135" s="32">
        <v>142.28789182243699</v>
      </c>
      <c r="F135" s="54">
        <v>3.88</v>
      </c>
      <c r="G135" s="42">
        <v>0.43421225450492901</v>
      </c>
      <c r="H135" s="54">
        <v>2.3030211368404601</v>
      </c>
      <c r="I135" s="32">
        <v>164.21068017620101</v>
      </c>
      <c r="J135" s="41">
        <v>59992.988928074701</v>
      </c>
      <c r="K135" s="42">
        <v>0.43077107686758198</v>
      </c>
      <c r="M135" s="54">
        <v>99.448398225906601</v>
      </c>
      <c r="N135" s="32">
        <v>164.21068017620101</v>
      </c>
      <c r="V135" s="53">
        <v>43282</v>
      </c>
      <c r="W135" s="41">
        <v>6206</v>
      </c>
      <c r="X135">
        <v>0</v>
      </c>
      <c r="Y135" s="61">
        <v>3.39</v>
      </c>
      <c r="Z135" s="54">
        <v>3.88</v>
      </c>
      <c r="AA135" s="42">
        <v>0.144542772861357</v>
      </c>
    </row>
    <row r="136" spans="1:27" ht="15" customHeight="1" x14ac:dyDescent="0.2">
      <c r="B136" s="48">
        <v>43313</v>
      </c>
      <c r="C136" s="54">
        <v>48.87</v>
      </c>
      <c r="D136" s="41">
        <v>6264</v>
      </c>
      <c r="E136" s="32">
        <v>142.17306192838501</v>
      </c>
      <c r="F136" s="54">
        <v>3.88</v>
      </c>
      <c r="G136" s="42">
        <v>0.43456295770077003</v>
      </c>
      <c r="H136" s="54">
        <v>2.3011625410755299</v>
      </c>
      <c r="I136" s="32">
        <v>164.07815804262199</v>
      </c>
      <c r="J136" s="41">
        <v>60602.578867272699</v>
      </c>
      <c r="K136" s="42">
        <v>0.43077107686758198</v>
      </c>
      <c r="M136" s="54">
        <v>99.368140876629397</v>
      </c>
      <c r="N136" s="32">
        <v>164.07815804262199</v>
      </c>
      <c r="V136" s="53">
        <v>43313</v>
      </c>
      <c r="W136" s="41">
        <v>6264</v>
      </c>
      <c r="X136">
        <v>0</v>
      </c>
      <c r="Y136" s="61">
        <v>3.4</v>
      </c>
      <c r="Z136" s="54">
        <v>3.88</v>
      </c>
      <c r="AA136" s="42">
        <v>0.14117647058823499</v>
      </c>
    </row>
    <row r="137" spans="1:27" ht="15" customHeight="1" x14ac:dyDescent="0.2">
      <c r="B137" s="48">
        <v>43344</v>
      </c>
      <c r="C137" s="54">
        <v>49.084003057524903</v>
      </c>
      <c r="D137" s="41">
        <v>6195</v>
      </c>
      <c r="E137" s="32">
        <v>139.99394207447401</v>
      </c>
      <c r="F137" s="54">
        <v>4.09</v>
      </c>
      <c r="G137" s="42">
        <v>0.44919724026790803</v>
      </c>
      <c r="H137" s="54">
        <v>2.2261935523103098</v>
      </c>
      <c r="I137" s="32">
        <v>158.73269749068501</v>
      </c>
      <c r="J137" s="41">
        <v>60867.9592063659</v>
      </c>
      <c r="K137" s="42">
        <v>0.45628525996606401</v>
      </c>
      <c r="M137" s="54">
        <v>96.130851504832506</v>
      </c>
      <c r="N137" s="32">
        <v>158.73269749068399</v>
      </c>
      <c r="V137" s="53">
        <v>43344</v>
      </c>
      <c r="W137" s="41">
        <v>6195</v>
      </c>
      <c r="X137">
        <v>0</v>
      </c>
      <c r="Y137" s="61">
        <v>3.65</v>
      </c>
      <c r="Z137" s="54">
        <v>4.09</v>
      </c>
      <c r="AA137" s="42">
        <v>0.120547945205479</v>
      </c>
    </row>
    <row r="138" spans="1:27" ht="15" customHeight="1" x14ac:dyDescent="0.2">
      <c r="B138" s="48">
        <v>43374</v>
      </c>
      <c r="C138" s="54">
        <v>49.243107373944099</v>
      </c>
      <c r="D138" s="41">
        <v>6281</v>
      </c>
      <c r="E138" s="32">
        <v>141.47876166075801</v>
      </c>
      <c r="F138" s="54">
        <v>4.3</v>
      </c>
      <c r="G138" s="42">
        <v>0.45233363787511199</v>
      </c>
      <c r="H138" s="54">
        <v>2.2107575388326399</v>
      </c>
      <c r="I138" s="32">
        <v>157.63207438661101</v>
      </c>
      <c r="J138" s="41">
        <v>61065.260861449198</v>
      </c>
      <c r="K138" s="42">
        <v>0.48200703957305102</v>
      </c>
      <c r="M138" s="54">
        <v>95.464297997879896</v>
      </c>
      <c r="N138" s="32">
        <v>157.63207438661101</v>
      </c>
      <c r="V138" s="53">
        <v>43374</v>
      </c>
      <c r="W138" s="41">
        <v>6281</v>
      </c>
      <c r="X138">
        <v>0</v>
      </c>
      <c r="Y138" s="61">
        <v>3.89</v>
      </c>
      <c r="Z138" s="54">
        <v>4.3</v>
      </c>
      <c r="AA138" s="42">
        <v>0.105398457583547</v>
      </c>
    </row>
    <row r="139" spans="1:27" ht="15" customHeight="1" x14ac:dyDescent="0.2">
      <c r="B139" s="48">
        <v>43405</v>
      </c>
      <c r="C139" s="54">
        <v>49.46</v>
      </c>
      <c r="D139" s="41">
        <v>6267</v>
      </c>
      <c r="E139" s="32">
        <v>140.54438175226801</v>
      </c>
      <c r="F139" s="54">
        <v>3.73</v>
      </c>
      <c r="G139" s="42">
        <v>0.434038998548195</v>
      </c>
      <c r="H139" s="54">
        <v>2.3039404370226499</v>
      </c>
      <c r="I139" s="32">
        <v>164.27622838407001</v>
      </c>
      <c r="J139" s="41">
        <v>61334.224488956497</v>
      </c>
      <c r="K139" s="42">
        <v>0.41267537079834199</v>
      </c>
      <c r="M139" s="54">
        <v>99.488095182718894</v>
      </c>
      <c r="N139" s="32">
        <v>164.27622838407001</v>
      </c>
      <c r="V139" s="53">
        <v>43405</v>
      </c>
      <c r="W139" s="41">
        <v>6267</v>
      </c>
      <c r="X139">
        <v>0</v>
      </c>
      <c r="Y139" s="61">
        <v>3.31</v>
      </c>
      <c r="Z139" s="54">
        <v>3.73</v>
      </c>
      <c r="AA139" s="42">
        <v>0.126888217522659</v>
      </c>
    </row>
    <row r="140" spans="1:27" ht="15" customHeight="1" x14ac:dyDescent="0.2">
      <c r="B140" s="48">
        <v>43435</v>
      </c>
      <c r="C140" s="54">
        <v>49.866678529348697</v>
      </c>
      <c r="D140" s="41">
        <v>6262</v>
      </c>
      <c r="E140" s="32">
        <v>139.286981833656</v>
      </c>
      <c r="F140" s="54">
        <v>3.84</v>
      </c>
      <c r="G140" s="42">
        <v>0.44206799416145998</v>
      </c>
      <c r="H140" s="54">
        <v>2.2620954541096299</v>
      </c>
      <c r="I140" s="32">
        <v>161.292585291877</v>
      </c>
      <c r="J140" s="41">
        <v>61838.537311720604</v>
      </c>
      <c r="K140" s="42">
        <v>0.42593501063751599</v>
      </c>
      <c r="M140" s="54">
        <v>97.681157131686106</v>
      </c>
      <c r="N140" s="32">
        <v>161.292585291877</v>
      </c>
      <c r="V140" s="53">
        <v>43435</v>
      </c>
      <c r="W140" s="41">
        <v>6262</v>
      </c>
      <c r="X140">
        <v>0</v>
      </c>
      <c r="Y140" s="61">
        <v>3.41</v>
      </c>
      <c r="Z140" s="54">
        <v>3.84</v>
      </c>
      <c r="AA140" s="42">
        <v>0.12609970674486801</v>
      </c>
    </row>
    <row r="141" spans="1:27" ht="15" customHeight="1" x14ac:dyDescent="0.2">
      <c r="A141" t="s">
        <v>24</v>
      </c>
      <c r="B141" s="48">
        <v>43466</v>
      </c>
      <c r="C141" s="54">
        <v>50.4222354157273</v>
      </c>
      <c r="D141" s="41">
        <v>6400</v>
      </c>
      <c r="E141" s="32">
        <v>140.78804716086299</v>
      </c>
      <c r="F141" s="54">
        <v>4.01</v>
      </c>
      <c r="G141" s="42">
        <v>0.44367485030670101</v>
      </c>
      <c r="H141" s="54">
        <v>2.2539028284085201</v>
      </c>
      <c r="I141" s="32">
        <v>160.70843232111699</v>
      </c>
      <c r="J141" s="41">
        <v>62527.470809204096</v>
      </c>
      <c r="K141" s="42">
        <v>0.44654093409700502</v>
      </c>
      <c r="M141" s="54">
        <v>97.327385518301298</v>
      </c>
      <c r="N141" s="32">
        <v>160.70843232111699</v>
      </c>
      <c r="U141" s="52" t="s">
        <v>24</v>
      </c>
      <c r="V141" s="53">
        <v>43466</v>
      </c>
      <c r="W141" s="41">
        <v>6400</v>
      </c>
      <c r="X141">
        <v>0</v>
      </c>
      <c r="Y141" s="61">
        <v>3.53</v>
      </c>
      <c r="Z141" s="54">
        <v>4.01</v>
      </c>
      <c r="AA141" s="42">
        <v>0.13597733711048199</v>
      </c>
    </row>
    <row r="142" spans="1:27" ht="15" customHeight="1" x14ac:dyDescent="0.2">
      <c r="B142" s="48">
        <v>43497</v>
      </c>
      <c r="C142" s="54">
        <v>50.98</v>
      </c>
      <c r="D142" s="41">
        <v>6369</v>
      </c>
      <c r="E142" s="32">
        <v>138.57322503699999</v>
      </c>
      <c r="F142" s="54">
        <v>3.68</v>
      </c>
      <c r="G142" s="42">
        <v>0.43834090776264101</v>
      </c>
      <c r="H142" s="54">
        <v>2.2813293997682198</v>
      </c>
      <c r="I142" s="32">
        <v>162.66400965639701</v>
      </c>
      <c r="J142" s="41">
        <v>63219.142022786204</v>
      </c>
      <c r="K142" s="42">
        <v>0.40666751622782699</v>
      </c>
      <c r="M142" s="54">
        <v>98.511711856830701</v>
      </c>
      <c r="N142" s="32">
        <v>162.66400965639701</v>
      </c>
      <c r="V142" s="53">
        <v>43497</v>
      </c>
      <c r="W142" s="41">
        <v>6369</v>
      </c>
      <c r="X142">
        <v>0</v>
      </c>
      <c r="Y142" s="61">
        <v>3.29</v>
      </c>
      <c r="Z142" s="54">
        <v>3.68</v>
      </c>
      <c r="AA142" s="42">
        <v>0.11854103343465</v>
      </c>
    </row>
    <row r="143" spans="1:27" ht="15" customHeight="1" x14ac:dyDescent="0.2">
      <c r="B143" s="48">
        <v>43525</v>
      </c>
      <c r="C143" s="54">
        <v>51.590706366497201</v>
      </c>
      <c r="D143" s="41">
        <v>6464</v>
      </c>
      <c r="E143" s="32">
        <v>138.97535124462399</v>
      </c>
      <c r="F143" s="54">
        <v>3.6</v>
      </c>
      <c r="G143" s="42">
        <v>0.434093614330261</v>
      </c>
      <c r="H143" s="54">
        <v>2.3036505651962802</v>
      </c>
      <c r="I143" s="32">
        <v>164.255559859144</v>
      </c>
      <c r="J143" s="41">
        <v>63976.4651400441</v>
      </c>
      <c r="K143" s="42">
        <v>0.39708010759965101</v>
      </c>
      <c r="M143" s="54">
        <v>99.475578020647703</v>
      </c>
      <c r="N143" s="32">
        <v>164.255559859144</v>
      </c>
      <c r="V143" s="53">
        <v>43525</v>
      </c>
      <c r="W143" s="41">
        <v>6464</v>
      </c>
      <c r="X143">
        <v>0</v>
      </c>
      <c r="Y143" s="61">
        <v>3.21</v>
      </c>
      <c r="Z143" s="54">
        <v>3.6</v>
      </c>
      <c r="AA143" s="42">
        <v>0.121495327102804</v>
      </c>
    </row>
    <row r="144" spans="1:27" ht="15" customHeight="1" x14ac:dyDescent="0.2">
      <c r="B144" s="48">
        <v>43556</v>
      </c>
      <c r="C144" s="54">
        <v>52.2036494795449</v>
      </c>
      <c r="D144" s="41">
        <v>6434</v>
      </c>
      <c r="E144" s="32">
        <v>136.70616439887499</v>
      </c>
      <c r="F144" s="54">
        <v>3.57</v>
      </c>
      <c r="G144" s="42">
        <v>0.44016601884266598</v>
      </c>
      <c r="H144" s="54">
        <v>2.2718700608222999</v>
      </c>
      <c r="I144" s="32">
        <v>161.989537130949</v>
      </c>
      <c r="J144" s="41">
        <v>64736.561995980701</v>
      </c>
      <c r="K144" s="42">
        <v>0.393492839323074</v>
      </c>
      <c r="M144" s="54">
        <v>98.103241395401298</v>
      </c>
      <c r="N144" s="32">
        <v>161.989537130949</v>
      </c>
      <c r="V144" s="53">
        <v>43556</v>
      </c>
      <c r="W144" s="41">
        <v>6434</v>
      </c>
      <c r="X144">
        <v>0</v>
      </c>
      <c r="Y144" s="61">
        <v>3.17</v>
      </c>
      <c r="Z144" s="54">
        <v>3.57</v>
      </c>
      <c r="AA144" s="42">
        <v>0.12618296529968401</v>
      </c>
    </row>
    <row r="145" spans="1:27" ht="15" customHeight="1" x14ac:dyDescent="0.2">
      <c r="B145" s="48">
        <v>43586</v>
      </c>
      <c r="C145" s="54">
        <v>52.52</v>
      </c>
      <c r="D145" s="41">
        <v>6476</v>
      </c>
      <c r="E145" s="32">
        <v>136.76974254284701</v>
      </c>
      <c r="F145" s="54">
        <v>3.55</v>
      </c>
      <c r="G145" s="42">
        <v>0.43920711206292301</v>
      </c>
      <c r="H145" s="54">
        <v>2.2768301617500599</v>
      </c>
      <c r="I145" s="32">
        <v>162.34320368400799</v>
      </c>
      <c r="J145" s="41">
        <v>65128.861103113602</v>
      </c>
      <c r="K145" s="42">
        <v>0.39110376100209199</v>
      </c>
      <c r="M145" s="54">
        <v>98.317427051109306</v>
      </c>
      <c r="N145" s="32">
        <v>162.34320368400799</v>
      </c>
      <c r="V145" s="53">
        <v>43586</v>
      </c>
      <c r="W145" s="41">
        <v>6476</v>
      </c>
      <c r="X145">
        <v>0</v>
      </c>
      <c r="Y145" s="61">
        <v>3.13</v>
      </c>
      <c r="Z145" s="54">
        <v>3.55</v>
      </c>
      <c r="AA145" s="42">
        <v>0.13418530351437699</v>
      </c>
    </row>
    <row r="146" spans="1:27" ht="15" customHeight="1" x14ac:dyDescent="0.2">
      <c r="B146" s="48">
        <v>43617</v>
      </c>
      <c r="C146" s="54">
        <v>52.563637860082302</v>
      </c>
      <c r="D146" s="41">
        <v>6470</v>
      </c>
      <c r="E146" s="32">
        <v>136.52958585931901</v>
      </c>
      <c r="F146" s="54">
        <v>3.51</v>
      </c>
      <c r="G146" s="42">
        <v>0.43847029185351299</v>
      </c>
      <c r="H146" s="54">
        <v>2.2806562236469299</v>
      </c>
      <c r="I146" s="32">
        <v>162.61601065760999</v>
      </c>
      <c r="J146" s="41">
        <v>65182.975423908298</v>
      </c>
      <c r="K146" s="42">
        <v>0.38633145656615497</v>
      </c>
      <c r="M146" s="54">
        <v>98.482642958627906</v>
      </c>
      <c r="N146" s="32">
        <v>162.61601065760999</v>
      </c>
      <c r="V146" s="53">
        <v>43617</v>
      </c>
      <c r="W146" s="41">
        <v>6470</v>
      </c>
      <c r="X146">
        <v>0</v>
      </c>
      <c r="Y146" s="61">
        <v>3.09</v>
      </c>
      <c r="Z146" s="54">
        <v>3.51</v>
      </c>
      <c r="AA146" s="42">
        <v>0.13592233009708701</v>
      </c>
    </row>
    <row r="147" spans="1:27" ht="15" customHeight="1" x14ac:dyDescent="0.2">
      <c r="B147" s="48">
        <v>43647</v>
      </c>
      <c r="C147" s="54">
        <v>52.586090534979398</v>
      </c>
      <c r="D147" s="41">
        <v>6420</v>
      </c>
      <c r="E147" s="32">
        <v>135.41664507478399</v>
      </c>
      <c r="F147" s="54">
        <v>3.48</v>
      </c>
      <c r="G147" s="42">
        <v>0.44093421193650101</v>
      </c>
      <c r="H147" s="54">
        <v>2.2679120216328599</v>
      </c>
      <c r="I147" s="32">
        <v>161.70731987420501</v>
      </c>
      <c r="J147" s="41">
        <v>65210.818476931301</v>
      </c>
      <c r="K147" s="42">
        <v>0.38275735846302</v>
      </c>
      <c r="M147" s="54">
        <v>97.932326482285902</v>
      </c>
      <c r="N147" s="32">
        <v>161.70731987420501</v>
      </c>
      <c r="V147" s="53">
        <v>43647</v>
      </c>
      <c r="W147" s="41">
        <v>6420</v>
      </c>
      <c r="X147">
        <v>0</v>
      </c>
      <c r="Y147" s="61">
        <v>3.05</v>
      </c>
      <c r="Z147" s="54">
        <v>3.48</v>
      </c>
      <c r="AA147" s="42">
        <v>0.14098360655737699</v>
      </c>
    </row>
    <row r="148" spans="1:27" ht="15" customHeight="1" x14ac:dyDescent="0.2">
      <c r="B148" s="48">
        <v>43678</v>
      </c>
      <c r="C148" s="54">
        <v>52.63</v>
      </c>
      <c r="D148" s="41">
        <v>6438</v>
      </c>
      <c r="E148" s="32">
        <v>135.683022382822</v>
      </c>
      <c r="F148" s="54">
        <v>3.49</v>
      </c>
      <c r="G148" s="42">
        <v>0.44044755734096402</v>
      </c>
      <c r="H148" s="54">
        <v>2.2704178586824799</v>
      </c>
      <c r="I148" s="32">
        <v>161.88599179334099</v>
      </c>
      <c r="J148" s="41">
        <v>65265.269608851297</v>
      </c>
      <c r="K148" s="42">
        <v>0.38394823529970201</v>
      </c>
      <c r="M148" s="54">
        <v>98.040532819090103</v>
      </c>
      <c r="N148" s="32">
        <v>161.88599179334099</v>
      </c>
      <c r="V148" s="53">
        <v>43678</v>
      </c>
      <c r="W148" s="41">
        <v>6438</v>
      </c>
      <c r="X148">
        <v>0</v>
      </c>
      <c r="Y148" s="61">
        <v>3.05</v>
      </c>
      <c r="Z148" s="54">
        <v>3.49</v>
      </c>
      <c r="AA148" s="42">
        <v>0.144262295081967</v>
      </c>
    </row>
    <row r="149" spans="1:27" ht="15" customHeight="1" x14ac:dyDescent="0.2">
      <c r="B149" s="48">
        <v>43709</v>
      </c>
      <c r="C149" s="54">
        <v>52.967905698542197</v>
      </c>
      <c r="D149" s="41">
        <v>6418</v>
      </c>
      <c r="E149" s="32">
        <v>134.39862259880999</v>
      </c>
      <c r="F149" s="54">
        <v>3.46</v>
      </c>
      <c r="G149" s="42">
        <v>0.44350935865909702</v>
      </c>
      <c r="H149" s="54">
        <v>2.2547438525838399</v>
      </c>
      <c r="I149" s="32">
        <v>160.76839927047101</v>
      </c>
      <c r="J149" s="41">
        <v>65684.298803563899</v>
      </c>
      <c r="K149" s="42">
        <v>0.380377073892258</v>
      </c>
      <c r="M149" s="54">
        <v>97.363702383034607</v>
      </c>
      <c r="N149" s="32">
        <v>160.76839927047101</v>
      </c>
      <c r="V149" s="53">
        <v>43709</v>
      </c>
      <c r="W149" s="41">
        <v>6418</v>
      </c>
      <c r="X149">
        <v>0</v>
      </c>
      <c r="Y149" s="61">
        <v>2.97</v>
      </c>
      <c r="Z149" s="54">
        <v>3.46</v>
      </c>
      <c r="AA149" s="42">
        <v>0.16498316498316501</v>
      </c>
    </row>
    <row r="150" spans="1:27" ht="15" customHeight="1" x14ac:dyDescent="0.2">
      <c r="B150" s="48">
        <v>43739</v>
      </c>
      <c r="C150" s="54">
        <v>53.635465718072098</v>
      </c>
      <c r="D150" s="41">
        <v>6496</v>
      </c>
      <c r="E150" s="32">
        <v>134.338924479642</v>
      </c>
      <c r="F150" s="54">
        <v>2.93</v>
      </c>
      <c r="G150" s="42">
        <v>0.42366292255190602</v>
      </c>
      <c r="H150" s="54">
        <v>2.3603670436312099</v>
      </c>
      <c r="I150" s="32">
        <v>168.29957463261499</v>
      </c>
      <c r="J150" s="41">
        <v>66512.124846784602</v>
      </c>
      <c r="K150" s="42">
        <v>0.318021383106388</v>
      </c>
      <c r="M150" s="54">
        <v>101.924692726172</v>
      </c>
      <c r="N150" s="32">
        <v>168.29957463261499</v>
      </c>
      <c r="V150" s="53">
        <v>43739</v>
      </c>
      <c r="W150" s="41">
        <v>6496</v>
      </c>
      <c r="X150">
        <v>0</v>
      </c>
      <c r="Y150" s="61">
        <v>2.67</v>
      </c>
      <c r="Z150" s="54">
        <v>2.93</v>
      </c>
      <c r="AA150" s="42">
        <v>9.7378277153558096E-2</v>
      </c>
    </row>
    <row r="151" spans="1:27" ht="15" customHeight="1" x14ac:dyDescent="0.2">
      <c r="B151" s="48">
        <v>43770</v>
      </c>
      <c r="C151" s="54">
        <v>54.32</v>
      </c>
      <c r="D151" s="41">
        <v>6536</v>
      </c>
      <c r="E151" s="32">
        <v>133.462786798434</v>
      </c>
      <c r="F151" s="54">
        <v>3.02</v>
      </c>
      <c r="G151" s="42">
        <v>0.42983806831778598</v>
      </c>
      <c r="H151" s="54">
        <v>2.32645750506371</v>
      </c>
      <c r="I151" s="32">
        <v>165.88174689167201</v>
      </c>
      <c r="J151" s="41">
        <v>67361.000287911796</v>
      </c>
      <c r="K151" s="42">
        <v>0.32851112699678098</v>
      </c>
      <c r="M151" s="54">
        <v>100.460420756986</v>
      </c>
      <c r="N151" s="32">
        <v>165.88174689167201</v>
      </c>
      <c r="V151" s="53">
        <v>43770</v>
      </c>
      <c r="W151" s="41">
        <v>6536</v>
      </c>
      <c r="X151">
        <v>0</v>
      </c>
      <c r="Y151" s="61">
        <v>2.72</v>
      </c>
      <c r="Z151" s="54">
        <v>3.02</v>
      </c>
      <c r="AA151" s="42">
        <v>0.110294117647059</v>
      </c>
    </row>
    <row r="152" spans="1:27" ht="15" customHeight="1" x14ac:dyDescent="0.2">
      <c r="B152" s="48">
        <v>43800</v>
      </c>
      <c r="C152" s="54">
        <v>54.975731705704398</v>
      </c>
      <c r="D152" s="41">
        <v>6559</v>
      </c>
      <c r="E152" s="32">
        <v>132.33493831503301</v>
      </c>
      <c r="F152" s="54">
        <v>3.3</v>
      </c>
      <c r="G152" s="42">
        <v>0.44423510839356101</v>
      </c>
      <c r="H152" s="54">
        <v>2.2510602631480201</v>
      </c>
      <c r="I152" s="32">
        <v>160.50575090955499</v>
      </c>
      <c r="J152" s="41">
        <v>68174.158307365899</v>
      </c>
      <c r="K152" s="42">
        <v>0.36140558836955</v>
      </c>
      <c r="M152" s="54">
        <v>97.204638680468506</v>
      </c>
      <c r="N152" s="32">
        <v>160.50575090955499</v>
      </c>
      <c r="V152" s="53">
        <v>43800</v>
      </c>
      <c r="W152" s="41">
        <v>6559</v>
      </c>
      <c r="X152">
        <v>0</v>
      </c>
      <c r="Y152" s="61">
        <v>2.94</v>
      </c>
      <c r="Z152" s="54">
        <v>3.3</v>
      </c>
      <c r="AA152" s="42">
        <v>0.122448979591837</v>
      </c>
    </row>
    <row r="153" spans="1:27" ht="15" customHeight="1" x14ac:dyDescent="0.2">
      <c r="A153" t="s">
        <v>25</v>
      </c>
      <c r="B153" s="48">
        <v>43831</v>
      </c>
      <c r="C153" s="54">
        <v>55.650044704566398</v>
      </c>
      <c r="D153" s="41">
        <v>6796</v>
      </c>
      <c r="E153" s="32">
        <v>135.455224182687</v>
      </c>
      <c r="F153" s="54">
        <v>3.37</v>
      </c>
      <c r="G153" s="42">
        <v>0.436642921168788</v>
      </c>
      <c r="H153" s="54">
        <v>2.2902008747175802</v>
      </c>
      <c r="I153" s="32">
        <v>163.29656613288699</v>
      </c>
      <c r="J153" s="41">
        <v>69010.3585671318</v>
      </c>
      <c r="K153" s="42">
        <v>0.369690093118267</v>
      </c>
      <c r="M153" s="54">
        <v>98.894797343760402</v>
      </c>
      <c r="N153" s="32">
        <v>163.29656613288699</v>
      </c>
      <c r="U153" s="52" t="s">
        <v>25</v>
      </c>
      <c r="V153" s="53">
        <v>43831</v>
      </c>
      <c r="W153" s="41">
        <v>6796</v>
      </c>
      <c r="X153">
        <v>0</v>
      </c>
      <c r="Y153" s="61">
        <v>2.98</v>
      </c>
      <c r="Z153" s="54">
        <v>3.37</v>
      </c>
      <c r="AA153" s="42">
        <v>0.13087248322147699</v>
      </c>
    </row>
    <row r="154" spans="1:27" ht="15" customHeight="1" x14ac:dyDescent="0.2">
      <c r="B154" s="48">
        <v>43862</v>
      </c>
      <c r="C154" s="54">
        <v>56.17</v>
      </c>
      <c r="D154" s="41">
        <v>6789</v>
      </c>
      <c r="E154" s="32">
        <v>134.06311048906099</v>
      </c>
      <c r="F154" s="54">
        <v>3.31</v>
      </c>
      <c r="G154" s="42">
        <v>0.43888931875450599</v>
      </c>
      <c r="H154" s="54">
        <v>2.2784787810234999</v>
      </c>
      <c r="I154" s="32">
        <v>162.46075401297099</v>
      </c>
      <c r="J154" s="41">
        <v>69655.143338954498</v>
      </c>
      <c r="K154" s="42">
        <v>0.362587606456303</v>
      </c>
      <c r="M154" s="54">
        <v>98.388617255752095</v>
      </c>
      <c r="N154" s="32">
        <v>162.46075401297099</v>
      </c>
      <c r="V154" s="53">
        <v>43862</v>
      </c>
      <c r="W154" s="41">
        <v>6789</v>
      </c>
      <c r="X154">
        <v>0</v>
      </c>
      <c r="Y154" s="61">
        <v>2.91</v>
      </c>
      <c r="Z154" s="54">
        <v>3.31</v>
      </c>
      <c r="AA154" s="42">
        <v>0.13745704467354</v>
      </c>
    </row>
    <row r="155" spans="1:27" ht="15" customHeight="1" x14ac:dyDescent="0.2">
      <c r="B155" s="48">
        <v>43891</v>
      </c>
      <c r="C155" s="54">
        <v>56.558946716233002</v>
      </c>
      <c r="D155" s="41">
        <v>6713</v>
      </c>
      <c r="E155" s="32">
        <v>131.65072066925001</v>
      </c>
      <c r="F155" s="54">
        <v>3.29</v>
      </c>
      <c r="G155" s="42">
        <v>0.44615635354347799</v>
      </c>
      <c r="H155" s="54">
        <v>2.2413667138386901</v>
      </c>
      <c r="I155" s="32">
        <v>159.814578648935</v>
      </c>
      <c r="J155" s="41">
        <v>70137.467342344593</v>
      </c>
      <c r="K155" s="42">
        <v>0.36022406527357298</v>
      </c>
      <c r="M155" s="54">
        <v>96.786054614297399</v>
      </c>
      <c r="N155" s="32">
        <v>159.814578648935</v>
      </c>
      <c r="V155" s="53">
        <v>43891</v>
      </c>
      <c r="W155" s="41">
        <v>6713</v>
      </c>
      <c r="X155">
        <v>0</v>
      </c>
      <c r="Y155" s="61">
        <v>2.93</v>
      </c>
      <c r="Z155" s="54">
        <v>3.29</v>
      </c>
      <c r="AA155" s="42">
        <v>0.12286689419795201</v>
      </c>
    </row>
    <row r="156" spans="1:27" ht="15" customHeight="1" x14ac:dyDescent="0.2">
      <c r="B156" s="48">
        <v>43922</v>
      </c>
      <c r="C156" s="54">
        <v>56.877806691449798</v>
      </c>
      <c r="D156" s="41">
        <v>6622</v>
      </c>
      <c r="E156" s="32">
        <v>129.138055366857</v>
      </c>
      <c r="F156" s="54">
        <v>3.84</v>
      </c>
      <c r="G156" s="42">
        <v>0.47681000381403399</v>
      </c>
      <c r="H156" s="54">
        <v>2.0972714330675499</v>
      </c>
      <c r="I156" s="32">
        <v>149.54025520174599</v>
      </c>
      <c r="J156" s="41">
        <v>70532.878367425306</v>
      </c>
      <c r="K156" s="42">
        <v>0.42593501063751599</v>
      </c>
      <c r="M156" s="54">
        <v>90.563773526481398</v>
      </c>
      <c r="N156" s="32">
        <v>149.54025520174599</v>
      </c>
      <c r="V156" s="53">
        <v>43922</v>
      </c>
      <c r="W156" s="41">
        <v>6622</v>
      </c>
      <c r="X156">
        <v>0</v>
      </c>
      <c r="Y156" s="61">
        <v>3.22</v>
      </c>
      <c r="Z156" s="54">
        <v>3.84</v>
      </c>
      <c r="AA156" s="42">
        <v>0.19254658385093201</v>
      </c>
    </row>
    <row r="157" spans="1:27" ht="15" customHeight="1" x14ac:dyDescent="0.2">
      <c r="B157" s="48">
        <v>43952</v>
      </c>
      <c r="C157" s="54">
        <v>57.01</v>
      </c>
      <c r="D157" s="41">
        <v>6655</v>
      </c>
      <c r="E157" s="32">
        <v>129.48066628596999</v>
      </c>
      <c r="F157" s="54">
        <v>3.38</v>
      </c>
      <c r="G157" s="42">
        <v>0.45718605951396402</v>
      </c>
      <c r="H157" s="54">
        <v>2.1872932894391099</v>
      </c>
      <c r="I157" s="32">
        <v>155.959019679861</v>
      </c>
      <c r="J157" s="41">
        <v>70696.808291860303</v>
      </c>
      <c r="K157" s="42">
        <v>0.37087556780255698</v>
      </c>
      <c r="M157" s="54">
        <v>94.4510715101014</v>
      </c>
      <c r="N157" s="32">
        <v>155.959019679861</v>
      </c>
      <c r="V157" s="53">
        <v>43952</v>
      </c>
      <c r="W157" s="41">
        <v>6655</v>
      </c>
      <c r="X157">
        <v>0</v>
      </c>
      <c r="Y157" s="61">
        <v>3.08</v>
      </c>
      <c r="Z157" s="54">
        <v>3.38</v>
      </c>
      <c r="AA157" s="42">
        <v>9.7402597402597393E-2</v>
      </c>
    </row>
    <row r="158" spans="1:27" ht="15" customHeight="1" x14ac:dyDescent="0.2">
      <c r="B158" s="48">
        <v>43983</v>
      </c>
      <c r="C158" s="54">
        <v>56.937407407407399</v>
      </c>
      <c r="D158" s="41">
        <v>6774</v>
      </c>
      <c r="E158" s="32">
        <v>131.96398173299801</v>
      </c>
      <c r="F158" s="54">
        <v>3.29</v>
      </c>
      <c r="G158" s="42">
        <v>0.445097250808976</v>
      </c>
      <c r="H158" s="54">
        <v>2.2467000148450098</v>
      </c>
      <c r="I158" s="32">
        <v>160.19485522209399</v>
      </c>
      <c r="J158" s="41">
        <v>70606.7878638314</v>
      </c>
      <c r="K158" s="42">
        <v>0.36022406527357198</v>
      </c>
      <c r="M158" s="54">
        <v>97.016355688764506</v>
      </c>
      <c r="N158" s="32">
        <v>160.19485522209399</v>
      </c>
      <c r="V158" s="53">
        <v>43983</v>
      </c>
      <c r="W158" s="41">
        <v>6774</v>
      </c>
      <c r="X158">
        <v>0</v>
      </c>
      <c r="Y158" s="61">
        <v>2.96</v>
      </c>
      <c r="Z158" s="54">
        <v>3.29</v>
      </c>
      <c r="AA158" s="42">
        <v>0.111486486486486</v>
      </c>
    </row>
    <row r="159" spans="1:27" ht="15" customHeight="1" x14ac:dyDescent="0.2">
      <c r="B159" s="48">
        <v>44013</v>
      </c>
      <c r="C159" s="54">
        <v>56.802592592592603</v>
      </c>
      <c r="D159" s="41">
        <v>6722</v>
      </c>
      <c r="E159" s="32">
        <v>131.26177011045701</v>
      </c>
      <c r="F159" s="54">
        <v>3.31</v>
      </c>
      <c r="G159" s="42">
        <v>0.44825593303473499</v>
      </c>
      <c r="H159" s="54">
        <v>2.2308684086564301</v>
      </c>
      <c r="I159" s="32">
        <v>159.06602545196199</v>
      </c>
      <c r="J159" s="41">
        <v>70439.607068920595</v>
      </c>
      <c r="K159" s="42">
        <v>0.362587606456303</v>
      </c>
      <c r="M159" s="54">
        <v>96.332719810824599</v>
      </c>
      <c r="N159" s="32">
        <v>159.06602545196199</v>
      </c>
      <c r="V159" s="53">
        <v>44013</v>
      </c>
      <c r="W159" s="41">
        <v>6722</v>
      </c>
      <c r="X159">
        <v>0</v>
      </c>
      <c r="Y159" s="61">
        <v>2.97</v>
      </c>
      <c r="Z159" s="54">
        <v>3.31</v>
      </c>
      <c r="AA159" s="42">
        <v>0.114478114478114</v>
      </c>
    </row>
    <row r="160" spans="1:27" ht="15" customHeight="1" x14ac:dyDescent="0.2">
      <c r="B160" s="48">
        <v>44044</v>
      </c>
      <c r="C160" s="54">
        <v>56.73</v>
      </c>
      <c r="D160" s="41">
        <v>6723</v>
      </c>
      <c r="E160" s="32">
        <v>131.44928689539699</v>
      </c>
      <c r="F160" s="54">
        <v>3.37</v>
      </c>
      <c r="G160" s="42">
        <v>0.44994968152066001</v>
      </c>
      <c r="H160" s="54">
        <v>2.2224707363285101</v>
      </c>
      <c r="I160" s="32">
        <v>158.467252187225</v>
      </c>
      <c r="J160" s="41">
        <v>70349.586640891706</v>
      </c>
      <c r="K160" s="42">
        <v>0.369690093118267</v>
      </c>
      <c r="M160" s="54">
        <v>95.970093932808098</v>
      </c>
      <c r="N160" s="32">
        <v>158.467252187225</v>
      </c>
      <c r="V160" s="53">
        <v>44044</v>
      </c>
      <c r="W160" s="41">
        <v>6723</v>
      </c>
      <c r="X160">
        <v>0</v>
      </c>
      <c r="Y160" s="61">
        <v>2.99</v>
      </c>
      <c r="Z160" s="54">
        <v>3.37</v>
      </c>
      <c r="AA160" s="42">
        <v>0.12709030100334401</v>
      </c>
    </row>
    <row r="161" spans="1:27" ht="15" customHeight="1" x14ac:dyDescent="0.2">
      <c r="B161" s="48">
        <v>44075</v>
      </c>
      <c r="C161" s="54">
        <v>57.108507571611</v>
      </c>
      <c r="D161" s="41">
        <v>6747</v>
      </c>
      <c r="E161" s="32">
        <v>131.04420066323601</v>
      </c>
      <c r="F161" s="54">
        <v>3.64</v>
      </c>
      <c r="G161" s="42">
        <v>0.46194448230414498</v>
      </c>
      <c r="H161" s="54">
        <v>2.1647623000323999</v>
      </c>
      <c r="I161" s="32">
        <v>154.352508547013</v>
      </c>
      <c r="J161" s="41">
        <v>70818.9652977449</v>
      </c>
      <c r="K161" s="42">
        <v>0.40186993399634402</v>
      </c>
      <c r="M161" s="54">
        <v>93.478144787415999</v>
      </c>
      <c r="N161" s="32">
        <v>154.352508547013</v>
      </c>
      <c r="V161" s="53">
        <v>44075</v>
      </c>
      <c r="W161" s="41">
        <v>6747</v>
      </c>
      <c r="X161">
        <v>0</v>
      </c>
      <c r="Y161" s="61">
        <v>3.22</v>
      </c>
      <c r="Z161" s="54">
        <v>3.64</v>
      </c>
      <c r="AA161" s="42">
        <v>0.13043478260869601</v>
      </c>
    </row>
    <row r="162" spans="1:27" ht="15" customHeight="1" x14ac:dyDescent="0.2">
      <c r="B162" s="48">
        <v>44105</v>
      </c>
      <c r="C162" s="54">
        <v>57.851459587666497</v>
      </c>
      <c r="D162" s="41">
        <v>6756</v>
      </c>
      <c r="E162" s="32">
        <v>129.53383603947699</v>
      </c>
      <c r="F162" s="54">
        <v>3.08</v>
      </c>
      <c r="G162" s="42">
        <v>0.44521449644390099</v>
      </c>
      <c r="H162" s="54">
        <v>2.2461083544839302</v>
      </c>
      <c r="I162" s="32">
        <v>160.15266848365201</v>
      </c>
      <c r="J162" s="41">
        <v>71740.283246335093</v>
      </c>
      <c r="K162" s="42">
        <v>0.33552694671675798</v>
      </c>
      <c r="M162" s="54">
        <v>96.990806780739902</v>
      </c>
      <c r="N162" s="32">
        <v>160.15266848365201</v>
      </c>
      <c r="V162" s="53">
        <v>44105</v>
      </c>
      <c r="W162" s="41">
        <v>6756</v>
      </c>
      <c r="X162">
        <v>0</v>
      </c>
      <c r="Y162" s="61">
        <v>2.75</v>
      </c>
      <c r="Z162" s="54">
        <v>3.08</v>
      </c>
      <c r="AA162" s="42">
        <v>0.12</v>
      </c>
    </row>
    <row r="163" spans="1:27" ht="15" customHeight="1" x14ac:dyDescent="0.2">
      <c r="B163" s="48">
        <v>44136</v>
      </c>
      <c r="C163" s="54">
        <v>58.37</v>
      </c>
      <c r="D163" s="41">
        <v>6863</v>
      </c>
      <c r="E163" s="32">
        <v>130.41640135064699</v>
      </c>
      <c r="F163" s="54">
        <v>2.87</v>
      </c>
      <c r="G163" s="42">
        <v>0.43409744727337202</v>
      </c>
      <c r="H163" s="54">
        <v>2.3036302246906599</v>
      </c>
      <c r="I163" s="32">
        <v>164.25410953452101</v>
      </c>
      <c r="J163" s="41">
        <v>72383.313453707902</v>
      </c>
      <c r="K163" s="42">
        <v>0.31105096840256702</v>
      </c>
      <c r="M163" s="54">
        <v>99.474699682767906</v>
      </c>
      <c r="N163" s="32">
        <v>164.25410953452101</v>
      </c>
      <c r="V163" s="53">
        <v>44136</v>
      </c>
      <c r="W163" s="41">
        <v>6863</v>
      </c>
      <c r="X163">
        <v>0</v>
      </c>
      <c r="Y163" s="61">
        <v>2.56</v>
      </c>
      <c r="Z163" s="54">
        <v>2.87</v>
      </c>
      <c r="AA163" s="42">
        <v>0.12109375</v>
      </c>
    </row>
    <row r="164" spans="1:27" ht="15" customHeight="1" x14ac:dyDescent="0.2">
      <c r="B164" s="48">
        <v>44166</v>
      </c>
      <c r="C164" s="54">
        <v>58.516318190111299</v>
      </c>
      <c r="D164" s="41">
        <v>6999</v>
      </c>
      <c r="E164" s="32">
        <v>132.668221586344</v>
      </c>
      <c r="F164" s="54">
        <v>2.91</v>
      </c>
      <c r="G164" s="42">
        <v>0.42824122987917101</v>
      </c>
      <c r="H164" s="54">
        <v>2.33513246793671</v>
      </c>
      <c r="I164" s="32">
        <v>166.50029160717301</v>
      </c>
      <c r="J164" s="41">
        <v>72564.759323483595</v>
      </c>
      <c r="K164" s="42">
        <v>0.31569588529576698</v>
      </c>
      <c r="M164" s="54">
        <v>100.835020515794</v>
      </c>
      <c r="N164" s="32">
        <v>166.50029160717301</v>
      </c>
      <c r="V164" s="53">
        <v>44166</v>
      </c>
      <c r="W164" s="41">
        <v>6999</v>
      </c>
      <c r="X164">
        <v>0</v>
      </c>
      <c r="Y164" s="61">
        <v>2.61</v>
      </c>
      <c r="Z164" s="54">
        <v>2.91</v>
      </c>
      <c r="AA164" s="42">
        <v>0.114942528735632</v>
      </c>
    </row>
    <row r="165" spans="1:27" ht="15" customHeight="1" x14ac:dyDescent="0.2">
      <c r="A165" t="s">
        <v>26</v>
      </c>
      <c r="B165" s="48">
        <v>44197</v>
      </c>
      <c r="C165" s="54">
        <v>58.609270206166798</v>
      </c>
      <c r="D165" s="41">
        <v>6979</v>
      </c>
      <c r="E165" s="32">
        <v>132.079309990589</v>
      </c>
      <c r="F165" s="54">
        <v>3.05</v>
      </c>
      <c r="G165" s="42">
        <v>0.43548657559585902</v>
      </c>
      <c r="H165" s="54">
        <v>2.2962820349438799</v>
      </c>
      <c r="I165" s="32">
        <v>163.730166780769</v>
      </c>
      <c r="J165" s="41">
        <v>72680.027010896607</v>
      </c>
      <c r="K165" s="42">
        <v>0.33201677635383298</v>
      </c>
      <c r="M165" s="54">
        <v>99.157392260578803</v>
      </c>
      <c r="N165" s="32">
        <v>163.730166780769</v>
      </c>
      <c r="U165" s="52" t="s">
        <v>26</v>
      </c>
      <c r="V165" s="53">
        <v>44197</v>
      </c>
      <c r="W165" s="41">
        <v>6979</v>
      </c>
      <c r="X165">
        <v>0</v>
      </c>
      <c r="Y165" s="61">
        <v>2.73</v>
      </c>
      <c r="Z165" s="54">
        <v>3.05</v>
      </c>
      <c r="AA165" s="42">
        <v>0.11721611721611699</v>
      </c>
    </row>
    <row r="166" spans="1:27" ht="15" customHeight="1" x14ac:dyDescent="0.2">
      <c r="B166" s="48">
        <v>44228</v>
      </c>
      <c r="C166" s="54">
        <v>58.76</v>
      </c>
      <c r="D166" s="41">
        <v>7038</v>
      </c>
      <c r="E166" s="32">
        <v>132.85422861494399</v>
      </c>
      <c r="F166" s="54">
        <v>3.34</v>
      </c>
      <c r="G166" s="42">
        <v>0.44403645005965903</v>
      </c>
      <c r="H166" s="54">
        <v>2.25206736939196</v>
      </c>
      <c r="I166" s="32">
        <v>160.57755989067201</v>
      </c>
      <c r="J166" s="41">
        <v>72866.943610414193</v>
      </c>
      <c r="K166" s="42">
        <v>0.36613662768730898</v>
      </c>
      <c r="M166" s="54">
        <v>97.248127253456602</v>
      </c>
      <c r="N166" s="32">
        <v>160.57755989067201</v>
      </c>
      <c r="V166" s="53">
        <v>44228</v>
      </c>
      <c r="W166" s="41">
        <v>7038</v>
      </c>
      <c r="X166">
        <v>0</v>
      </c>
      <c r="Y166" s="61">
        <v>2.93</v>
      </c>
      <c r="Z166" s="54">
        <v>3.34</v>
      </c>
      <c r="AA166" s="42">
        <v>0.139931740614334</v>
      </c>
    </row>
    <row r="167" spans="1:27" ht="15" customHeight="1" x14ac:dyDescent="0.2">
      <c r="B167" s="48">
        <v>44256</v>
      </c>
      <c r="C167" s="54">
        <v>59.2558633958634</v>
      </c>
      <c r="D167" s="41">
        <v>7138</v>
      </c>
      <c r="E167" s="32">
        <v>133.61435511321599</v>
      </c>
      <c r="F167" s="54">
        <v>3.17</v>
      </c>
      <c r="G167" s="42">
        <v>0.43502986636198199</v>
      </c>
      <c r="H167" s="54">
        <v>2.2986927503683501</v>
      </c>
      <c r="I167" s="32">
        <v>163.90205631023599</v>
      </c>
      <c r="J167" s="41">
        <v>73481.852563866298</v>
      </c>
      <c r="K167" s="42">
        <v>0.34608450523845802</v>
      </c>
      <c r="M167" s="54">
        <v>99.2614910826466</v>
      </c>
      <c r="N167" s="32">
        <v>163.90205631023599</v>
      </c>
      <c r="V167" s="53">
        <v>44256</v>
      </c>
      <c r="W167" s="41">
        <v>7138</v>
      </c>
      <c r="X167">
        <v>0</v>
      </c>
      <c r="Y167" s="61">
        <v>2.85</v>
      </c>
      <c r="Z167" s="54">
        <v>3.17</v>
      </c>
      <c r="AA167" s="42">
        <v>0.11228070175438599</v>
      </c>
    </row>
    <row r="168" spans="1:27" ht="15" customHeight="1" x14ac:dyDescent="0.2">
      <c r="B168" s="48">
        <v>44287</v>
      </c>
      <c r="C168" s="54">
        <v>60.040615680615701</v>
      </c>
      <c r="D168" s="41">
        <v>7082</v>
      </c>
      <c r="E168" s="32">
        <v>130.83341942388901</v>
      </c>
      <c r="F168" s="54">
        <v>2.89</v>
      </c>
      <c r="G168" s="42">
        <v>0.43348000160772698</v>
      </c>
      <c r="H168" s="54">
        <v>2.3069114983185299</v>
      </c>
      <c r="I168" s="32">
        <v>164.48807185716601</v>
      </c>
      <c r="J168" s="41">
        <v>74455.006077841594</v>
      </c>
      <c r="K168" s="42">
        <v>0.31337241296523899</v>
      </c>
      <c r="M168" s="54">
        <v>99.616390699499206</v>
      </c>
      <c r="N168" s="32">
        <v>164.48807185716601</v>
      </c>
      <c r="V168" s="53">
        <v>44287</v>
      </c>
      <c r="W168" s="41">
        <v>7082</v>
      </c>
      <c r="X168">
        <v>0</v>
      </c>
      <c r="Y168" s="61">
        <v>2.6</v>
      </c>
      <c r="Z168" s="54">
        <v>2.89</v>
      </c>
      <c r="AA168" s="42">
        <v>0.111538461538462</v>
      </c>
    </row>
    <row r="169" spans="1:27" ht="15" customHeight="1" x14ac:dyDescent="0.2">
      <c r="B169" s="48">
        <v>44317</v>
      </c>
      <c r="C169" s="54">
        <v>60.71</v>
      </c>
      <c r="D169" s="41">
        <v>7104</v>
      </c>
      <c r="E169" s="32">
        <v>129.79280751126299</v>
      </c>
      <c r="F169" s="54">
        <v>2.7</v>
      </c>
      <c r="G169" s="42">
        <v>0.42964555268948501</v>
      </c>
      <c r="H169" s="54">
        <v>2.3274999444081899</v>
      </c>
      <c r="I169" s="32">
        <v>165.95607520375799</v>
      </c>
      <c r="J169" s="41">
        <v>75285.094393945605</v>
      </c>
      <c r="K169" s="42">
        <v>0.291400882111228</v>
      </c>
      <c r="M169" s="54">
        <v>100.50543507378799</v>
      </c>
      <c r="N169" s="32">
        <v>165.95607520375799</v>
      </c>
      <c r="V169" s="53">
        <v>44317</v>
      </c>
      <c r="W169" s="41">
        <v>7104</v>
      </c>
      <c r="X169">
        <v>0</v>
      </c>
      <c r="Y169" s="61">
        <v>2.4500000000000002</v>
      </c>
      <c r="Z169" s="54">
        <v>2.7</v>
      </c>
      <c r="AA169" s="42">
        <v>0.102040816326531</v>
      </c>
    </row>
    <row r="170" spans="1:27" ht="15" customHeight="1" x14ac:dyDescent="0.2">
      <c r="B170" s="48">
        <v>44348</v>
      </c>
      <c r="C170" s="54">
        <v>61.119734898971501</v>
      </c>
      <c r="D170" s="41">
        <v>7175</v>
      </c>
      <c r="E170" s="32">
        <v>130.21120269588101</v>
      </c>
      <c r="F170" s="54">
        <v>2.58</v>
      </c>
      <c r="G170" s="42">
        <v>0.42369464977374499</v>
      </c>
      <c r="H170" s="54">
        <v>2.3601902939628898</v>
      </c>
      <c r="I170" s="32">
        <v>168.286971976568</v>
      </c>
      <c r="J170" s="41">
        <v>75793.197351375493</v>
      </c>
      <c r="K170" s="42">
        <v>0.27761929376426298</v>
      </c>
      <c r="M170" s="54">
        <v>101.917060372686</v>
      </c>
      <c r="N170" s="32">
        <v>168.286971976568</v>
      </c>
      <c r="V170" s="53">
        <v>44348</v>
      </c>
      <c r="W170" s="41">
        <v>7175</v>
      </c>
      <c r="X170">
        <v>0</v>
      </c>
      <c r="Y170" s="61">
        <v>2.38</v>
      </c>
      <c r="Z170" s="54">
        <v>2.58</v>
      </c>
      <c r="AA170" s="42">
        <v>8.4033613445378297E-2</v>
      </c>
    </row>
    <row r="171" spans="1:27" ht="15" customHeight="1" x14ac:dyDescent="0.2">
      <c r="B171" s="48">
        <v>44378</v>
      </c>
      <c r="C171" s="54">
        <v>61.462615541088802</v>
      </c>
      <c r="D171" s="41">
        <v>7046</v>
      </c>
      <c r="E171" s="32">
        <v>127.156775947184</v>
      </c>
      <c r="F171" s="54">
        <v>2.8</v>
      </c>
      <c r="G171" s="42">
        <v>0.44247161528970003</v>
      </c>
      <c r="H171" s="54">
        <v>2.2600319781988101</v>
      </c>
      <c r="I171" s="32">
        <v>161.145454734791</v>
      </c>
      <c r="J171" s="41">
        <v>76218.395860808203</v>
      </c>
      <c r="K171" s="42">
        <v>0.30294191402373799</v>
      </c>
      <c r="M171" s="54">
        <v>97.5920527067086</v>
      </c>
      <c r="N171" s="32">
        <v>161.145454734791</v>
      </c>
      <c r="V171" s="53">
        <v>44378</v>
      </c>
      <c r="W171" s="41">
        <v>7046</v>
      </c>
      <c r="X171">
        <v>0</v>
      </c>
      <c r="Y171" s="61">
        <v>2.56</v>
      </c>
      <c r="Z171" s="54">
        <v>2.8</v>
      </c>
      <c r="AA171" s="42">
        <v>9.375E-2</v>
      </c>
    </row>
    <row r="172" spans="1:27" ht="15" customHeight="1" x14ac:dyDescent="0.2">
      <c r="B172" s="48">
        <v>44409</v>
      </c>
      <c r="C172" s="54">
        <v>61.84</v>
      </c>
      <c r="D172" s="41">
        <v>7118</v>
      </c>
      <c r="E172" s="32">
        <v>127.67221982753701</v>
      </c>
      <c r="F172" s="54">
        <v>3.09</v>
      </c>
      <c r="G172" s="42">
        <v>0.45210234492748902</v>
      </c>
      <c r="H172" s="54">
        <v>2.2118885496167602</v>
      </c>
      <c r="I172" s="32">
        <v>157.712718045141</v>
      </c>
      <c r="J172" s="41">
        <v>76686.381771069005</v>
      </c>
      <c r="K172" s="42">
        <v>0.33669800681643802</v>
      </c>
      <c r="M172" s="54">
        <v>95.513136981186406</v>
      </c>
      <c r="N172" s="32">
        <v>157.712718045141</v>
      </c>
      <c r="V172" s="53">
        <v>44409</v>
      </c>
      <c r="W172" s="41">
        <v>7118</v>
      </c>
      <c r="X172">
        <v>0</v>
      </c>
      <c r="Y172" s="61">
        <v>2.7</v>
      </c>
      <c r="Z172" s="54">
        <v>3.09</v>
      </c>
      <c r="AA172" s="42">
        <v>0.14444444444444399</v>
      </c>
    </row>
    <row r="173" spans="1:27" ht="15" customHeight="1" x14ac:dyDescent="0.2">
      <c r="B173" s="48">
        <v>44440</v>
      </c>
      <c r="C173" s="54">
        <v>62.274275913136002</v>
      </c>
      <c r="D173" s="41">
        <v>7108</v>
      </c>
      <c r="E173" s="32">
        <v>126.603770311872</v>
      </c>
      <c r="F173" s="54">
        <v>3.04</v>
      </c>
      <c r="G173" s="42">
        <v>0.45392237990418599</v>
      </c>
      <c r="H173" s="54">
        <v>2.20301982072592</v>
      </c>
      <c r="I173" s="32">
        <v>157.080357368911</v>
      </c>
      <c r="J173" s="41">
        <v>77224.917483693906</v>
      </c>
      <c r="K173" s="42">
        <v>0.33084772384720401</v>
      </c>
      <c r="M173" s="54">
        <v>95.130170073768298</v>
      </c>
      <c r="N173" s="32">
        <v>157.080357368911</v>
      </c>
      <c r="V173" s="53">
        <v>44440</v>
      </c>
      <c r="W173" s="41">
        <v>7108</v>
      </c>
      <c r="X173">
        <v>0</v>
      </c>
      <c r="Y173" s="61">
        <v>2.66</v>
      </c>
      <c r="Z173" s="54">
        <v>3.04</v>
      </c>
      <c r="AA173" s="42">
        <v>0.14285714285714299</v>
      </c>
    </row>
    <row r="174" spans="1:27" ht="15" customHeight="1" x14ac:dyDescent="0.2">
      <c r="B174" s="48">
        <v>44470</v>
      </c>
      <c r="C174" s="54">
        <v>62.754048009477998</v>
      </c>
      <c r="D174" s="41">
        <v>7140</v>
      </c>
      <c r="E174" s="32">
        <v>126.20145816150399</v>
      </c>
      <c r="F174" s="54">
        <v>3.07</v>
      </c>
      <c r="G174" s="42">
        <v>0.45656996120957</v>
      </c>
      <c r="H174" s="54">
        <v>2.1902448364118099</v>
      </c>
      <c r="I174" s="32">
        <v>156.16947173703301</v>
      </c>
      <c r="J174" s="41">
        <v>77819.8719814816</v>
      </c>
      <c r="K174" s="42">
        <v>0.33435638807915102</v>
      </c>
      <c r="M174" s="54">
        <v>94.578524364974697</v>
      </c>
      <c r="N174" s="32">
        <v>156.16947173703301</v>
      </c>
      <c r="V174" s="53">
        <v>44470</v>
      </c>
      <c r="W174" s="41">
        <v>7140</v>
      </c>
      <c r="X174">
        <v>0</v>
      </c>
      <c r="Y174" s="61">
        <v>2.66</v>
      </c>
      <c r="Z174" s="54">
        <v>3.07</v>
      </c>
      <c r="AA174" s="42">
        <v>0.15413533834586499</v>
      </c>
    </row>
    <row r="175" spans="1:27" ht="15" customHeight="1" x14ac:dyDescent="0.2">
      <c r="B175" s="48">
        <v>44501</v>
      </c>
      <c r="C175" s="54">
        <v>63.33</v>
      </c>
      <c r="D175" s="41">
        <v>7333</v>
      </c>
      <c r="E175" s="32">
        <v>128.434028123671</v>
      </c>
      <c r="F175" s="54">
        <v>3.05</v>
      </c>
      <c r="G175" s="42">
        <v>0.44784678371591402</v>
      </c>
      <c r="H175" s="54">
        <v>2.2329065125860899</v>
      </c>
      <c r="I175" s="32">
        <v>159.21134692869799</v>
      </c>
      <c r="J175" s="41">
        <v>78534.096985152006</v>
      </c>
      <c r="K175" s="42">
        <v>0.33201677635383298</v>
      </c>
      <c r="M175" s="54">
        <v>96.420728630188407</v>
      </c>
      <c r="N175" s="32">
        <v>159.21134692869799</v>
      </c>
      <c r="V175" s="53">
        <v>44501</v>
      </c>
      <c r="W175" s="41">
        <v>7333</v>
      </c>
      <c r="X175">
        <v>0</v>
      </c>
      <c r="Y175" s="61">
        <v>2.63</v>
      </c>
      <c r="Z175" s="54">
        <v>3.05</v>
      </c>
      <c r="AA175" s="42">
        <v>0.159695817490494</v>
      </c>
    </row>
    <row r="176" spans="1:27" ht="15" customHeight="1" x14ac:dyDescent="0.2">
      <c r="B176" s="48">
        <v>44531</v>
      </c>
      <c r="C176" s="54">
        <v>64.113792656726005</v>
      </c>
      <c r="D176" s="41">
        <v>7280</v>
      </c>
      <c r="E176" s="32">
        <v>125.94699722147</v>
      </c>
      <c r="F176" s="54">
        <v>2.99</v>
      </c>
      <c r="G176" s="42">
        <v>0.45428794135315598</v>
      </c>
      <c r="H176" s="54">
        <v>2.2012470703522702</v>
      </c>
      <c r="I176" s="32">
        <v>156.953956208287</v>
      </c>
      <c r="J176" s="41">
        <v>79506.060486171598</v>
      </c>
      <c r="K176" s="42">
        <v>0.32501000647171002</v>
      </c>
      <c r="M176" s="54">
        <v>95.0536196755574</v>
      </c>
      <c r="N176" s="32">
        <v>156.953956208287</v>
      </c>
      <c r="V176" s="53">
        <v>44531</v>
      </c>
      <c r="W176" s="41">
        <v>7280</v>
      </c>
      <c r="X176">
        <v>0</v>
      </c>
      <c r="Y176" s="61">
        <v>2.59</v>
      </c>
      <c r="Z176" s="54">
        <v>2.99</v>
      </c>
      <c r="AA176" s="42">
        <v>0.15444015444015499</v>
      </c>
    </row>
    <row r="177" spans="1:27" ht="15" customHeight="1" x14ac:dyDescent="0.2">
      <c r="A177" t="s">
        <v>27</v>
      </c>
      <c r="B177" s="48">
        <v>44562</v>
      </c>
      <c r="C177" s="54">
        <v>65.072516530383197</v>
      </c>
      <c r="D177" s="41">
        <v>7378</v>
      </c>
      <c r="E177" s="32">
        <v>125.761860964091</v>
      </c>
      <c r="F177" s="54">
        <v>2.98</v>
      </c>
      <c r="G177" s="42">
        <v>0.454556336647994</v>
      </c>
      <c r="H177" s="54">
        <v>2.1999473318846201</v>
      </c>
      <c r="I177" s="32">
        <v>156.86128187959301</v>
      </c>
      <c r="J177" s="41">
        <v>80694.952222722597</v>
      </c>
      <c r="K177" s="42">
        <v>0.32384397405313198</v>
      </c>
      <c r="M177" s="54">
        <v>94.997494741811295</v>
      </c>
      <c r="N177" s="32">
        <v>156.86128187959301</v>
      </c>
      <c r="U177" s="52" t="s">
        <v>27</v>
      </c>
      <c r="V177" s="53">
        <v>44562</v>
      </c>
      <c r="W177" s="41">
        <v>7378</v>
      </c>
      <c r="X177">
        <v>0</v>
      </c>
      <c r="Y177" s="61">
        <v>2.57</v>
      </c>
      <c r="Z177" s="54">
        <v>2.98</v>
      </c>
      <c r="AA177" s="42">
        <v>0.15953307392996099</v>
      </c>
    </row>
    <row r="178" spans="1:27" ht="15" customHeight="1" x14ac:dyDescent="0.2">
      <c r="B178" s="48">
        <v>44593</v>
      </c>
      <c r="C178" s="54">
        <v>66.040000000000006</v>
      </c>
      <c r="D178" s="41">
        <v>7452</v>
      </c>
      <c r="E178" s="32">
        <v>125.16234414210101</v>
      </c>
      <c r="F178" s="54">
        <v>2.99</v>
      </c>
      <c r="G178" s="42">
        <v>0.45713591000176501</v>
      </c>
      <c r="H178" s="54">
        <v>2.1875332436608201</v>
      </c>
      <c r="I178" s="32">
        <v>155.97612896528099</v>
      </c>
      <c r="J178" s="41">
        <v>81894.706535598307</v>
      </c>
      <c r="K178" s="42">
        <v>0.32501000647171002</v>
      </c>
      <c r="M178" s="54">
        <v>94.461433144484602</v>
      </c>
      <c r="N178" s="32">
        <v>155.97612896528099</v>
      </c>
      <c r="V178" s="53">
        <v>44593</v>
      </c>
      <c r="W178" s="41">
        <v>7452</v>
      </c>
      <c r="X178">
        <v>0</v>
      </c>
      <c r="Y178" s="61">
        <v>2.6</v>
      </c>
      <c r="Z178" s="54">
        <v>2.99</v>
      </c>
      <c r="AA178" s="42">
        <v>0.15</v>
      </c>
    </row>
    <row r="179" spans="1:27" ht="15" customHeight="1" x14ac:dyDescent="0.2">
      <c r="B179" s="48">
        <v>44621</v>
      </c>
      <c r="C179" s="54">
        <v>67.001643246019498</v>
      </c>
      <c r="D179" s="41">
        <v>7607</v>
      </c>
      <c r="E179" s="32">
        <v>125.931932781995</v>
      </c>
      <c r="F179" s="54">
        <v>2.87</v>
      </c>
      <c r="G179" s="42">
        <v>0.44955576920193202</v>
      </c>
      <c r="H179" s="54">
        <v>2.22441812230602</v>
      </c>
      <c r="I179" s="32">
        <v>158.60610526625999</v>
      </c>
      <c r="J179" s="41">
        <v>83087.218519618706</v>
      </c>
      <c r="K179" s="42">
        <v>0.31105096840256702</v>
      </c>
      <c r="M179" s="54">
        <v>96.054185395579793</v>
      </c>
      <c r="N179" s="32">
        <v>158.60610526625999</v>
      </c>
      <c r="V179" s="53">
        <v>44621</v>
      </c>
      <c r="W179" s="41">
        <v>7607</v>
      </c>
      <c r="X179">
        <v>0</v>
      </c>
      <c r="Y179" s="61">
        <v>2.4900000000000002</v>
      </c>
      <c r="Z179" s="54">
        <v>2.87</v>
      </c>
      <c r="AA179" s="42">
        <v>0.15261044176706801</v>
      </c>
    </row>
    <row r="180" spans="1:27" ht="15" customHeight="1" x14ac:dyDescent="0.2">
      <c r="B180" s="48">
        <v>44652</v>
      </c>
      <c r="C180" s="54">
        <v>67.972304673857195</v>
      </c>
      <c r="D180" s="41">
        <v>7547</v>
      </c>
      <c r="E180" s="32">
        <v>123.15449318904599</v>
      </c>
      <c r="F180" s="54">
        <v>2.42</v>
      </c>
      <c r="G180" s="42">
        <v>0.441569741618003</v>
      </c>
      <c r="H180" s="54">
        <v>2.26464792704272</v>
      </c>
      <c r="I180" s="32">
        <v>161.474582456284</v>
      </c>
      <c r="J180" s="41">
        <v>84290.913746423495</v>
      </c>
      <c r="K180" s="42">
        <v>0.25935943032151698</v>
      </c>
      <c r="M180" s="54">
        <v>97.791377285835097</v>
      </c>
      <c r="N180" s="32">
        <v>161.474582456284</v>
      </c>
      <c r="V180" s="53">
        <v>44652</v>
      </c>
      <c r="W180" s="41">
        <v>7547</v>
      </c>
      <c r="X180">
        <v>0</v>
      </c>
      <c r="Y180" s="61">
        <v>2.19</v>
      </c>
      <c r="Z180" s="54">
        <v>2.42</v>
      </c>
      <c r="AA180" s="42">
        <v>0.105022831050228</v>
      </c>
    </row>
    <row r="181" spans="1:27" ht="15" customHeight="1" x14ac:dyDescent="0.2">
      <c r="B181" s="48">
        <v>44682</v>
      </c>
      <c r="C181" s="54">
        <v>68.83</v>
      </c>
      <c r="D181" s="41">
        <v>7690</v>
      </c>
      <c r="E181" s="32">
        <v>123.924300730623</v>
      </c>
      <c r="F181" s="54">
        <v>2.54</v>
      </c>
      <c r="G181" s="42">
        <v>0.44359443829336898</v>
      </c>
      <c r="H181" s="54">
        <v>2.2543114017553498</v>
      </c>
      <c r="I181" s="32">
        <v>160.73756453623699</v>
      </c>
      <c r="J181" s="41">
        <v>85354.522272035596</v>
      </c>
      <c r="K181" s="42">
        <v>0.27304190822996899</v>
      </c>
      <c r="M181" s="54">
        <v>97.3450284153853</v>
      </c>
      <c r="N181" s="32">
        <v>160.73756453623699</v>
      </c>
      <c r="V181" s="53">
        <v>44682</v>
      </c>
      <c r="W181" s="41">
        <v>7690</v>
      </c>
      <c r="X181">
        <v>0</v>
      </c>
      <c r="Y181" s="61">
        <v>2.27</v>
      </c>
      <c r="Z181" s="54">
        <v>2.54</v>
      </c>
      <c r="AA181" s="42">
        <v>0.11894273127753301</v>
      </c>
    </row>
    <row r="182" spans="1:27" ht="15" customHeight="1" x14ac:dyDescent="0.2">
      <c r="B182" s="48">
        <v>44713</v>
      </c>
      <c r="C182" s="54">
        <v>69.4854217144035</v>
      </c>
      <c r="D182" s="41">
        <v>7711</v>
      </c>
      <c r="E182" s="32">
        <v>123.090606683402</v>
      </c>
      <c r="F182" s="54">
        <v>2.5299999999999998</v>
      </c>
      <c r="G182" s="42">
        <v>0.44619791040379703</v>
      </c>
      <c r="H182" s="54">
        <v>2.2411579630550702</v>
      </c>
      <c r="I182" s="32">
        <v>159.79969424009499</v>
      </c>
      <c r="J182" s="41">
        <v>86167.295878306497</v>
      </c>
      <c r="K182" s="42">
        <v>0.27189885304825201</v>
      </c>
      <c r="M182" s="54">
        <v>96.777040397828401</v>
      </c>
      <c r="N182" s="32">
        <v>159.79969424009499</v>
      </c>
      <c r="V182" s="53">
        <v>44713</v>
      </c>
      <c r="W182" s="41">
        <v>7711</v>
      </c>
      <c r="X182">
        <v>0</v>
      </c>
      <c r="Y182" s="61">
        <v>2.2599999999999998</v>
      </c>
      <c r="Z182" s="54">
        <v>2.5299999999999998</v>
      </c>
      <c r="AA182" s="42">
        <v>0.119469026548673</v>
      </c>
    </row>
    <row r="183" spans="1:27" ht="15" customHeight="1" x14ac:dyDescent="0.2">
      <c r="B183" s="48">
        <v>44743</v>
      </c>
      <c r="C183" s="54">
        <v>70.062698419390799</v>
      </c>
      <c r="D183" s="41">
        <v>7576</v>
      </c>
      <c r="E183" s="32">
        <v>119.939162747632</v>
      </c>
      <c r="F183" s="54">
        <v>2.86</v>
      </c>
      <c r="G183" s="42">
        <v>0.47160023884778401</v>
      </c>
      <c r="H183" s="54">
        <v>2.1204399778151202</v>
      </c>
      <c r="I183" s="32">
        <v>151.192225490179</v>
      </c>
      <c r="J183" s="41">
        <v>86883.163630347306</v>
      </c>
      <c r="K183" s="42">
        <v>0.3098910072478</v>
      </c>
      <c r="M183" s="54">
        <v>91.564230981045796</v>
      </c>
      <c r="N183" s="32">
        <v>151.192225490178</v>
      </c>
      <c r="V183" s="53">
        <v>44743</v>
      </c>
      <c r="W183" s="41">
        <v>7576</v>
      </c>
      <c r="X183">
        <v>0</v>
      </c>
      <c r="Y183" s="61">
        <v>2.4900000000000002</v>
      </c>
      <c r="Z183" s="54">
        <v>2.86</v>
      </c>
      <c r="AA183" s="42">
        <v>0.14859437751004001</v>
      </c>
    </row>
    <row r="184" spans="1:27" ht="15" customHeight="1" x14ac:dyDescent="0.2">
      <c r="B184" s="48">
        <v>44774</v>
      </c>
      <c r="C184" s="54">
        <v>70.760000000000005</v>
      </c>
      <c r="D184" s="41">
        <v>7679</v>
      </c>
      <c r="E184" s="32">
        <v>120.37179867424599</v>
      </c>
      <c r="F184" s="54">
        <v>3</v>
      </c>
      <c r="G184" s="42">
        <v>0.47574744053174001</v>
      </c>
      <c r="H184" s="54">
        <v>2.1019556067023899</v>
      </c>
      <c r="I184" s="32">
        <v>149.87424750704301</v>
      </c>
      <c r="J184" s="41">
        <v>87747.871509069199</v>
      </c>
      <c r="K184" s="42">
        <v>0.32617654296106202</v>
      </c>
      <c r="M184" s="54">
        <v>90.766044168962694</v>
      </c>
      <c r="N184" s="32">
        <v>149.87424750704301</v>
      </c>
      <c r="V184" s="53">
        <v>44774</v>
      </c>
      <c r="W184" s="41">
        <v>7679</v>
      </c>
      <c r="X184">
        <v>0</v>
      </c>
      <c r="Y184" s="61">
        <v>2.57</v>
      </c>
      <c r="Z184" s="54">
        <v>3</v>
      </c>
      <c r="AA184" s="42">
        <v>0.167315175097276</v>
      </c>
    </row>
    <row r="185" spans="1:27" ht="15" customHeight="1" x14ac:dyDescent="0.2">
      <c r="B185" s="48">
        <v>44805</v>
      </c>
      <c r="C185" s="54">
        <v>71.835911761944999</v>
      </c>
      <c r="D185" s="41">
        <v>7623</v>
      </c>
      <c r="E185" s="32">
        <v>117.704269999456</v>
      </c>
      <c r="F185" s="54">
        <v>3.15</v>
      </c>
      <c r="G185" s="42">
        <v>0.492970852146978</v>
      </c>
      <c r="H185" s="54">
        <v>2.0285174988436299</v>
      </c>
      <c r="I185" s="32">
        <v>144.63794226892301</v>
      </c>
      <c r="J185" s="41">
        <v>89082.085288637405</v>
      </c>
      <c r="K185" s="42">
        <v>0.34373488178781503</v>
      </c>
      <c r="M185" s="54">
        <v>87.594860857413096</v>
      </c>
      <c r="N185" s="32">
        <v>144.63794226892301</v>
      </c>
      <c r="V185" s="53">
        <v>44805</v>
      </c>
      <c r="W185" s="41">
        <v>7623</v>
      </c>
      <c r="X185">
        <v>0</v>
      </c>
      <c r="Y185" s="61">
        <v>2.67</v>
      </c>
      <c r="Z185" s="54">
        <v>3.15</v>
      </c>
      <c r="AA185" s="42">
        <v>0.17977528089887601</v>
      </c>
    </row>
    <row r="186" spans="1:27" ht="15" customHeight="1" x14ac:dyDescent="0.2">
      <c r="B186" s="48">
        <v>44835</v>
      </c>
      <c r="C186" s="54">
        <v>73.125131981601399</v>
      </c>
      <c r="D186" s="41">
        <v>7745</v>
      </c>
      <c r="E186" s="32">
        <v>117.479655926581</v>
      </c>
      <c r="F186" s="54">
        <v>3.18</v>
      </c>
      <c r="G186" s="42">
        <v>0.49520912612454798</v>
      </c>
      <c r="H186" s="54">
        <v>2.01934889170135</v>
      </c>
      <c r="I186" s="32">
        <v>143.98419958674799</v>
      </c>
      <c r="J186" s="41">
        <v>90680.818049820402</v>
      </c>
      <c r="K186" s="42">
        <v>0.34726006535655601</v>
      </c>
      <c r="M186" s="54">
        <v>87.198944693346405</v>
      </c>
      <c r="N186" s="32">
        <v>143.98419958674799</v>
      </c>
      <c r="V186" s="53">
        <v>44835</v>
      </c>
      <c r="W186" s="41">
        <v>7745</v>
      </c>
      <c r="X186">
        <v>0</v>
      </c>
      <c r="Y186" s="61">
        <v>2.69</v>
      </c>
      <c r="Z186" s="54">
        <v>3.18</v>
      </c>
      <c r="AA186" s="42">
        <v>0.18215613382899601</v>
      </c>
    </row>
    <row r="187" spans="1:27" ht="15" customHeight="1" x14ac:dyDescent="0.2">
      <c r="B187" s="48">
        <v>44866</v>
      </c>
      <c r="C187" s="54">
        <v>74.19</v>
      </c>
      <c r="D187" s="41">
        <v>7914</v>
      </c>
      <c r="E187" s="32">
        <v>118.32011458831499</v>
      </c>
      <c r="F187" s="54">
        <v>4</v>
      </c>
      <c r="G187" s="42">
        <v>0.52748098412844602</v>
      </c>
      <c r="H187" s="54">
        <v>1.895802939043</v>
      </c>
      <c r="I187" s="32">
        <v>135.17509028483499</v>
      </c>
      <c r="J187" s="41">
        <v>92001.3367334348</v>
      </c>
      <c r="K187" s="42">
        <v>0.44532501976794803</v>
      </c>
      <c r="M187" s="54">
        <v>81.864018798561503</v>
      </c>
      <c r="N187" s="32">
        <v>135.17509028483499</v>
      </c>
      <c r="V187" s="53">
        <v>44866</v>
      </c>
      <c r="W187" s="41">
        <v>7914</v>
      </c>
      <c r="X187">
        <v>0</v>
      </c>
      <c r="Y187" s="61">
        <v>3.06</v>
      </c>
      <c r="Z187" s="54">
        <v>4</v>
      </c>
      <c r="AA187" s="42">
        <v>0.30718954248365998</v>
      </c>
    </row>
    <row r="188" spans="1:27" ht="15" customHeight="1" x14ac:dyDescent="0.2">
      <c r="B188" s="48">
        <v>44896</v>
      </c>
      <c r="C188" s="54">
        <v>74.8719960192672</v>
      </c>
      <c r="D188" s="41">
        <v>7878</v>
      </c>
      <c r="E188" s="32">
        <v>116.70903335786601</v>
      </c>
      <c r="F188" s="54">
        <v>3.16</v>
      </c>
      <c r="G188" s="42">
        <v>0.49760924427640801</v>
      </c>
      <c r="H188" s="54">
        <v>2.0096089682862202</v>
      </c>
      <c r="I188" s="32">
        <v>143.28972074620401</v>
      </c>
      <c r="J188" s="41">
        <v>92847.064532591903</v>
      </c>
      <c r="K188" s="42">
        <v>0.34490944395102902</v>
      </c>
      <c r="M188" s="54">
        <v>86.778358113838806</v>
      </c>
      <c r="N188" s="32">
        <v>143.28972074620401</v>
      </c>
      <c r="V188" s="53">
        <v>44896</v>
      </c>
      <c r="W188" s="41">
        <v>7878</v>
      </c>
      <c r="X188">
        <v>0</v>
      </c>
      <c r="Y188" s="61">
        <v>2.68</v>
      </c>
      <c r="Z188" s="54">
        <v>3.16</v>
      </c>
      <c r="AA188" s="42">
        <v>0.17910447761194001</v>
      </c>
    </row>
    <row r="189" spans="1:27" ht="15" customHeight="1" x14ac:dyDescent="0.2">
      <c r="A189" t="s">
        <v>28</v>
      </c>
      <c r="B189" s="48">
        <v>44927</v>
      </c>
      <c r="C189" s="54">
        <v>75.431677573125697</v>
      </c>
      <c r="D189" s="41">
        <v>8242.7430000000004</v>
      </c>
      <c r="E189" s="32">
        <v>121.20649692950001</v>
      </c>
      <c r="F189" s="54">
        <v>3.32</v>
      </c>
      <c r="G189" s="42">
        <v>0.48586446809564499</v>
      </c>
      <c r="H189" s="54">
        <v>2.0581871399642</v>
      </c>
      <c r="I189" s="32">
        <v>146.75345561400499</v>
      </c>
      <c r="J189" s="41">
        <v>93541.112936689795</v>
      </c>
      <c r="K189" s="42">
        <v>0.36377011923658698</v>
      </c>
      <c r="M189" s="54">
        <v>88.876046791045198</v>
      </c>
      <c r="N189" s="32">
        <v>146.75345561400499</v>
      </c>
      <c r="U189" s="52" t="s">
        <v>28</v>
      </c>
      <c r="V189" s="53">
        <v>44927</v>
      </c>
      <c r="W189" s="41">
        <v>8242.7430000000004</v>
      </c>
      <c r="X189">
        <v>1094</v>
      </c>
      <c r="Y189" s="61">
        <v>2.89</v>
      </c>
      <c r="Z189" s="54">
        <v>3.32</v>
      </c>
      <c r="AA189" s="42">
        <v>0.14878892733564</v>
      </c>
    </row>
    <row r="190" spans="1:27" ht="15" customHeight="1" x14ac:dyDescent="0.2">
      <c r="B190" s="48">
        <v>44958</v>
      </c>
      <c r="C190" s="54">
        <v>76.06</v>
      </c>
      <c r="D190" s="41">
        <v>8333.1569999999992</v>
      </c>
      <c r="E190" s="32">
        <v>121.523746433063</v>
      </c>
      <c r="F190" s="54">
        <v>4.38</v>
      </c>
      <c r="G190" s="42">
        <v>0.53011089707145098</v>
      </c>
      <c r="H190" s="54">
        <v>1.8863977434238901</v>
      </c>
      <c r="I190" s="32">
        <v>134.504478302557</v>
      </c>
      <c r="J190" s="41">
        <v>94320.281330975195</v>
      </c>
      <c r="K190" s="42">
        <v>0.49185980504953603</v>
      </c>
      <c r="M190" s="54">
        <v>81.457886338742</v>
      </c>
      <c r="N190" s="32">
        <v>134.504478302557</v>
      </c>
      <c r="V190" s="53">
        <v>44958</v>
      </c>
      <c r="W190" s="41">
        <v>8333.1569999999992</v>
      </c>
      <c r="X190">
        <v>1106</v>
      </c>
      <c r="Y190" s="61">
        <v>3.17</v>
      </c>
      <c r="Z190" s="54">
        <v>4.38</v>
      </c>
      <c r="AA190" s="42">
        <v>0.38170347003154598</v>
      </c>
    </row>
    <row r="191" spans="1:27" ht="15" customHeight="1" x14ac:dyDescent="0.2">
      <c r="B191" s="48">
        <v>44986</v>
      </c>
      <c r="C191" s="54">
        <v>77.059464285714299</v>
      </c>
      <c r="D191" s="41">
        <v>8513.9850000000006</v>
      </c>
      <c r="E191" s="32">
        <v>122.55041942380601</v>
      </c>
      <c r="F191" s="54">
        <v>3.42</v>
      </c>
      <c r="G191" s="42">
        <v>0.48471259241072401</v>
      </c>
      <c r="H191" s="54">
        <v>2.0630782357571702</v>
      </c>
      <c r="I191" s="32">
        <v>147.10220194295599</v>
      </c>
      <c r="J191" s="41">
        <v>95559.6943287248</v>
      </c>
      <c r="K191" s="42">
        <v>0.37562238959856098</v>
      </c>
      <c r="M191" s="54">
        <v>89.087252686813898</v>
      </c>
      <c r="N191" s="32">
        <v>147.10220194295599</v>
      </c>
      <c r="V191" s="53">
        <v>44986</v>
      </c>
      <c r="W191" s="41">
        <v>8513.9850000000006</v>
      </c>
      <c r="X191">
        <v>1130</v>
      </c>
      <c r="Y191" s="61">
        <v>2.92</v>
      </c>
      <c r="Z191" s="54">
        <v>3.42</v>
      </c>
      <c r="AA191" s="42">
        <v>0.17123287671232901</v>
      </c>
    </row>
    <row r="192" spans="1:27" ht="15" customHeight="1" x14ac:dyDescent="0.2">
      <c r="B192" s="48">
        <v>45017</v>
      </c>
      <c r="C192" s="54">
        <v>78.1547321428571</v>
      </c>
      <c r="D192" s="41">
        <v>8453.7090000000007</v>
      </c>
      <c r="E192" s="32">
        <v>119.977531408915</v>
      </c>
      <c r="F192" s="54">
        <v>3.32</v>
      </c>
      <c r="G192" s="42">
        <v>0.49084132227788402</v>
      </c>
      <c r="H192" s="54">
        <v>2.0373182831454102</v>
      </c>
      <c r="I192" s="32">
        <v>145.26545834038299</v>
      </c>
      <c r="J192" s="41">
        <v>96917.911163046199</v>
      </c>
      <c r="K192" s="42">
        <v>0.36377011923658698</v>
      </c>
      <c r="M192" s="54">
        <v>87.974893801072596</v>
      </c>
      <c r="N192" s="32">
        <v>145.26545834038299</v>
      </c>
      <c r="V192" s="53">
        <v>45017</v>
      </c>
      <c r="W192" s="41">
        <v>8453.7090000000007</v>
      </c>
      <c r="X192">
        <v>1122</v>
      </c>
      <c r="Y192" s="61">
        <v>2.99</v>
      </c>
      <c r="Z192" s="54">
        <v>3.32</v>
      </c>
      <c r="AA192" s="42">
        <v>0.110367892976589</v>
      </c>
    </row>
    <row r="193" spans="1:27" ht="15" customHeight="1" x14ac:dyDescent="0.2">
      <c r="B193" s="48">
        <v>45047</v>
      </c>
      <c r="C193" s="54">
        <v>78.67</v>
      </c>
      <c r="D193" s="41">
        <v>8536.5884999999998</v>
      </c>
      <c r="E193" s="32">
        <v>120.36025623712</v>
      </c>
      <c r="F193" s="54">
        <v>3.32</v>
      </c>
      <c r="G193" s="42">
        <v>0.48928053164301899</v>
      </c>
      <c r="H193" s="54">
        <v>2.0438172690868601</v>
      </c>
      <c r="I193" s="32">
        <v>145.72885091843099</v>
      </c>
      <c r="J193" s="41">
        <v>97556.883148932699</v>
      </c>
      <c r="K193" s="42">
        <v>0.36377011923658698</v>
      </c>
      <c r="M193" s="54">
        <v>88.255531148090697</v>
      </c>
      <c r="N193" s="32">
        <v>145.72885091843099</v>
      </c>
      <c r="V193" s="53">
        <v>45047</v>
      </c>
      <c r="W193" s="41">
        <v>8536.5884999999998</v>
      </c>
      <c r="X193">
        <v>1133</v>
      </c>
      <c r="Y193" s="61">
        <v>2.97</v>
      </c>
      <c r="Z193" s="54">
        <v>3.32</v>
      </c>
      <c r="AA193" s="42">
        <v>0.117845117845118</v>
      </c>
    </row>
    <row r="194" spans="1:27" ht="15" customHeight="1" x14ac:dyDescent="0.2">
      <c r="B194" s="48">
        <v>45078</v>
      </c>
      <c r="C194" s="54">
        <v>78.535185185185199</v>
      </c>
      <c r="D194" s="41">
        <v>8664.6749999999993</v>
      </c>
      <c r="E194" s="32">
        <v>122.375903768911</v>
      </c>
      <c r="F194" s="54">
        <v>3.44</v>
      </c>
      <c r="G194" s="42">
        <v>0.48624234826027002</v>
      </c>
      <c r="H194" s="54">
        <v>2.0565876328499701</v>
      </c>
      <c r="I194" s="32">
        <v>146.63940709444401</v>
      </c>
      <c r="J194" s="41">
        <v>97389.702354021894</v>
      </c>
      <c r="K194" s="42">
        <v>0.37799875013471901</v>
      </c>
      <c r="M194" s="54">
        <v>88.806977333576597</v>
      </c>
      <c r="N194" s="32">
        <v>146.63940709444401</v>
      </c>
      <c r="V194" s="53">
        <v>45078</v>
      </c>
      <c r="W194" s="41">
        <v>8664.6749999999993</v>
      </c>
      <c r="X194">
        <v>1150</v>
      </c>
      <c r="Y194" s="61">
        <v>3.07</v>
      </c>
      <c r="Z194" s="54">
        <v>3.44</v>
      </c>
      <c r="AA194" s="42">
        <v>0.12052117263843699</v>
      </c>
    </row>
    <row r="195" spans="1:27" ht="15" customHeight="1" x14ac:dyDescent="0.2">
      <c r="B195" s="48">
        <v>45108</v>
      </c>
      <c r="C195" s="54">
        <v>78.284814814814794</v>
      </c>
      <c r="D195" s="41">
        <v>8596.8644999999997</v>
      </c>
      <c r="E195" s="32">
        <v>121.806498732789</v>
      </c>
      <c r="F195" s="54">
        <v>3.74</v>
      </c>
      <c r="G195" s="42">
        <v>0.50123508781738702</v>
      </c>
      <c r="H195" s="54">
        <v>1.99507182219519</v>
      </c>
      <c r="I195" s="32">
        <v>142.253188944892</v>
      </c>
      <c r="J195" s="41">
        <v>97079.223734901796</v>
      </c>
      <c r="K195" s="42">
        <v>0.41387838887886003</v>
      </c>
      <c r="M195" s="54">
        <v>86.150619240580895</v>
      </c>
      <c r="N195" s="32">
        <v>142.253188944892</v>
      </c>
      <c r="V195" s="53">
        <v>45108</v>
      </c>
      <c r="W195" s="41">
        <v>8596.8644999999997</v>
      </c>
      <c r="X195">
        <v>1141</v>
      </c>
      <c r="Y195" s="61">
        <v>3.25</v>
      </c>
      <c r="Z195" s="54">
        <v>3.74</v>
      </c>
      <c r="AA195" s="42">
        <v>0.15076923076923099</v>
      </c>
    </row>
    <row r="196" spans="1:27" ht="15" customHeight="1" x14ac:dyDescent="0.2">
      <c r="B196" s="48">
        <v>45139</v>
      </c>
      <c r="C196" s="54">
        <v>78.150000000000006</v>
      </c>
      <c r="D196" s="41">
        <v>8762.6234999999997</v>
      </c>
      <c r="E196" s="32">
        <v>124.369267460472</v>
      </c>
      <c r="F196" s="54">
        <v>4.01</v>
      </c>
      <c r="G196" s="42">
        <v>0.50224719518366201</v>
      </c>
      <c r="H196" s="54">
        <v>1.9910514375980199</v>
      </c>
      <c r="I196" s="32">
        <v>141.966526317827</v>
      </c>
      <c r="J196" s="41">
        <v>96912.042939991006</v>
      </c>
      <c r="K196" s="42">
        <v>0.44654093409700502</v>
      </c>
      <c r="M196" s="54">
        <v>85.977012145949701</v>
      </c>
      <c r="N196" s="32">
        <v>141.966526317827</v>
      </c>
      <c r="V196" s="53">
        <v>45139</v>
      </c>
      <c r="W196" s="41">
        <v>8762.6234999999997</v>
      </c>
      <c r="X196">
        <v>1163</v>
      </c>
      <c r="Y196" s="61">
        <v>3.46</v>
      </c>
      <c r="Z196" s="54">
        <v>4.01</v>
      </c>
      <c r="AA196" s="42">
        <v>0.15895953757225401</v>
      </c>
    </row>
    <row r="197" spans="1:27" ht="15" customHeight="1" x14ac:dyDescent="0.2">
      <c r="B197" s="48">
        <v>45170</v>
      </c>
      <c r="C197" s="54">
        <v>79.093233965672994</v>
      </c>
      <c r="D197" s="41">
        <v>8709.8819999999996</v>
      </c>
      <c r="E197" s="32">
        <v>122.14644867930301</v>
      </c>
      <c r="F197" s="54">
        <v>3.93</v>
      </c>
      <c r="G197" s="42">
        <v>0.50795293412568598</v>
      </c>
      <c r="H197" s="54">
        <v>1.9686863345346199</v>
      </c>
      <c r="I197" s="32">
        <v>140.37184326107899</v>
      </c>
      <c r="J197" s="41">
        <v>98081.725992886204</v>
      </c>
      <c r="K197" s="42">
        <v>0.43682689733714197</v>
      </c>
      <c r="M197" s="54">
        <v>85.011248679764805</v>
      </c>
      <c r="N197" s="32">
        <v>140.37184326107999</v>
      </c>
      <c r="V197" s="53">
        <v>45170</v>
      </c>
      <c r="W197" s="41">
        <v>8709.8819999999996</v>
      </c>
      <c r="X197">
        <v>1156</v>
      </c>
      <c r="Y197" s="61">
        <v>3.54</v>
      </c>
      <c r="Z197" s="54">
        <v>3.93</v>
      </c>
      <c r="AA197" s="42">
        <v>0.110169491525424</v>
      </c>
    </row>
    <row r="198" spans="1:27" ht="15" customHeight="1" x14ac:dyDescent="0.2">
      <c r="B198" s="48">
        <v>45200</v>
      </c>
      <c r="C198" s="54">
        <v>80.9609123757904</v>
      </c>
      <c r="D198" s="41">
        <v>8875.6409999999996</v>
      </c>
      <c r="E198" s="32">
        <v>121.599626413184</v>
      </c>
      <c r="F198" s="54">
        <v>3.98</v>
      </c>
      <c r="G198" s="42">
        <v>0.51239188112078804</v>
      </c>
      <c r="H198" s="54">
        <v>1.95163123547671</v>
      </c>
      <c r="I198" s="32">
        <v>139.15577564799099</v>
      </c>
      <c r="J198" s="41">
        <v>100397.791639456</v>
      </c>
      <c r="K198" s="42">
        <v>0.44289461217131898</v>
      </c>
      <c r="M198" s="54">
        <v>84.274780283639004</v>
      </c>
      <c r="N198" s="32">
        <v>139.15577564799099</v>
      </c>
      <c r="V198" s="53">
        <v>45200</v>
      </c>
      <c r="W198" s="41">
        <v>8875.6409999999996</v>
      </c>
      <c r="X198">
        <v>1178</v>
      </c>
      <c r="Y198" s="61">
        <v>3.6</v>
      </c>
      <c r="Z198" s="54">
        <v>3.98</v>
      </c>
      <c r="AA198" s="42">
        <v>0.105555555555556</v>
      </c>
    </row>
    <row r="199" spans="1:27" ht="15" customHeight="1" x14ac:dyDescent="0.2">
      <c r="B199" s="48">
        <v>45231</v>
      </c>
      <c r="C199" s="54">
        <v>82.31</v>
      </c>
      <c r="D199" s="41">
        <v>9101.6759999999995</v>
      </c>
      <c r="E199" s="32">
        <v>122.65257675651</v>
      </c>
      <c r="F199" s="54">
        <v>3.98</v>
      </c>
      <c r="G199" s="42">
        <v>0.50799308884580596</v>
      </c>
      <c r="H199" s="54">
        <v>1.9685307181482901</v>
      </c>
      <c r="I199" s="32">
        <v>140.36074745642699</v>
      </c>
      <c r="J199" s="41">
        <v>102070.764611525</v>
      </c>
      <c r="K199" s="42">
        <v>0.44289461217131998</v>
      </c>
      <c r="M199" s="54">
        <v>85.004528897600906</v>
      </c>
      <c r="N199" s="32">
        <v>140.36074745642699</v>
      </c>
      <c r="V199" s="53">
        <v>45231</v>
      </c>
      <c r="W199" s="41">
        <v>9101.6759999999995</v>
      </c>
      <c r="X199">
        <v>1208</v>
      </c>
      <c r="Y199" s="61">
        <v>3.64</v>
      </c>
      <c r="Z199" s="54">
        <v>3.98</v>
      </c>
      <c r="AA199" s="42">
        <v>9.3406593406593297E-2</v>
      </c>
    </row>
    <row r="200" spans="1:27" ht="15" customHeight="1" x14ac:dyDescent="0.2">
      <c r="B200" s="48">
        <v>45261</v>
      </c>
      <c r="C200" s="54">
        <v>82.754182008916899</v>
      </c>
      <c r="D200" s="41">
        <v>8973.5895</v>
      </c>
      <c r="E200" s="32">
        <v>120.277434259869</v>
      </c>
      <c r="F200" s="54">
        <v>3.96</v>
      </c>
      <c r="G200" s="42">
        <v>0.51715265169399804</v>
      </c>
      <c r="H200" s="54">
        <v>1.933665034346</v>
      </c>
      <c r="I200" s="32">
        <v>137.874744371003</v>
      </c>
      <c r="J200" s="41">
        <v>102621.58464890601</v>
      </c>
      <c r="K200" s="42">
        <v>0.44046610141474402</v>
      </c>
      <c r="M200" s="54">
        <v>83.498968939108806</v>
      </c>
      <c r="N200" s="32">
        <v>137.874744371003</v>
      </c>
      <c r="V200" s="53">
        <v>45261</v>
      </c>
      <c r="W200" s="41">
        <v>8973.5895</v>
      </c>
      <c r="X200">
        <v>1191</v>
      </c>
      <c r="Y200" s="61">
        <v>3.6</v>
      </c>
      <c r="Z200" s="54">
        <v>3.96</v>
      </c>
      <c r="AA200" s="42">
        <v>9.9999999999999895E-2</v>
      </c>
    </row>
    <row r="201" spans="1:27" ht="15" customHeight="1" x14ac:dyDescent="0.2">
      <c r="A201" t="s">
        <v>29</v>
      </c>
      <c r="B201" s="48">
        <v>45292</v>
      </c>
      <c r="C201" s="54">
        <v>83.052510359297102</v>
      </c>
      <c r="D201" s="41">
        <v>9335.2455000000009</v>
      </c>
      <c r="E201" s="32">
        <v>124.675433309479</v>
      </c>
      <c r="F201" s="54">
        <v>4</v>
      </c>
      <c r="G201" s="42">
        <v>0.50059268958233405</v>
      </c>
      <c r="H201" s="54">
        <v>1.99763204859093</v>
      </c>
      <c r="I201" s="32">
        <v>142.435738948938</v>
      </c>
      <c r="J201" s="41">
        <v>102991.53487158399</v>
      </c>
      <c r="K201" s="42">
        <v>0.44532501976794803</v>
      </c>
      <c r="M201" s="54">
        <v>86.261174202530299</v>
      </c>
      <c r="N201" s="32">
        <v>142.435738948938</v>
      </c>
      <c r="U201" s="52" t="s">
        <v>29</v>
      </c>
      <c r="V201" s="53">
        <v>45292</v>
      </c>
      <c r="W201" s="41">
        <v>9335.2455000000009</v>
      </c>
      <c r="X201">
        <v>1239</v>
      </c>
      <c r="Y201" s="61">
        <v>3.64</v>
      </c>
      <c r="Z201" s="54">
        <v>4</v>
      </c>
      <c r="AA201" s="42">
        <v>9.89010989010988E-2</v>
      </c>
    </row>
    <row r="202" spans="1:27" ht="15" customHeight="1" x14ac:dyDescent="0.2">
      <c r="B202" s="48">
        <v>45323</v>
      </c>
      <c r="C202" s="54">
        <v>83.48</v>
      </c>
      <c r="D202" s="41">
        <v>9403.0560000000005</v>
      </c>
      <c r="E202" s="32">
        <v>124.937982566409</v>
      </c>
      <c r="F202" s="54">
        <v>4.07</v>
      </c>
      <c r="G202" s="42">
        <v>0.50248591128612996</v>
      </c>
      <c r="H202" s="54">
        <v>1.99010554831372</v>
      </c>
      <c r="I202" s="32">
        <v>141.899082246098</v>
      </c>
      <c r="J202" s="41">
        <v>103521.655081644</v>
      </c>
      <c r="K202" s="42">
        <v>0.45384634770110999</v>
      </c>
      <c r="M202" s="54">
        <v>85.936167026155601</v>
      </c>
      <c r="N202" s="32">
        <v>141.899082246098</v>
      </c>
      <c r="V202" s="53">
        <v>45323</v>
      </c>
      <c r="W202" s="41">
        <v>9403.0560000000005</v>
      </c>
      <c r="X202">
        <v>1248</v>
      </c>
      <c r="Y202" s="61">
        <v>3.72</v>
      </c>
      <c r="Z202" s="54">
        <v>4.07</v>
      </c>
      <c r="AA202" s="42">
        <v>9.4086021505376302E-2</v>
      </c>
    </row>
    <row r="203" spans="1:27" ht="15" customHeight="1" x14ac:dyDescent="0.2">
      <c r="B203" s="48">
        <v>45352</v>
      </c>
      <c r="C203" s="54">
        <v>84.431752047040703</v>
      </c>
      <c r="D203" s="41">
        <v>9990.7469999999994</v>
      </c>
      <c r="E203" s="32">
        <v>131.25022802452301</v>
      </c>
      <c r="F203" s="54">
        <v>4.1100000000000003</v>
      </c>
      <c r="G203" s="42">
        <v>0.47992518643916399</v>
      </c>
      <c r="H203" s="54">
        <v>2.0836580955868702</v>
      </c>
      <c r="I203" s="32">
        <v>148.569593069554</v>
      </c>
      <c r="J203" s="41">
        <v>104701.90121409501</v>
      </c>
      <c r="K203" s="42">
        <v>0.45872605522314602</v>
      </c>
      <c r="M203" s="54">
        <v>89.975926291688097</v>
      </c>
      <c r="N203" s="32">
        <v>148.569593069554</v>
      </c>
      <c r="V203" s="53">
        <v>45352</v>
      </c>
      <c r="W203" s="41">
        <v>9990.7469999999994</v>
      </c>
      <c r="X203">
        <v>1326</v>
      </c>
      <c r="Y203" s="61">
        <v>3.76</v>
      </c>
      <c r="Z203" s="54">
        <v>4.1100000000000003</v>
      </c>
      <c r="AA203" s="42">
        <v>9.3085106382978997E-2</v>
      </c>
    </row>
    <row r="204" spans="1:27" ht="15" customHeight="1" x14ac:dyDescent="0.2">
      <c r="B204" s="48">
        <v>45383</v>
      </c>
      <c r="C204" s="54">
        <v>85.767676137092195</v>
      </c>
      <c r="D204" s="41">
        <v>9968.1435000000001</v>
      </c>
      <c r="E204" s="32">
        <v>128.91354315843699</v>
      </c>
      <c r="F204" s="54">
        <v>4.12</v>
      </c>
      <c r="G204" s="42">
        <v>0.48903333139481497</v>
      </c>
      <c r="H204" s="54">
        <v>2.0448503932192401</v>
      </c>
      <c r="I204" s="32">
        <v>145.802515034566</v>
      </c>
      <c r="J204" s="41">
        <v>106358.550385939</v>
      </c>
      <c r="K204" s="42">
        <v>0.45994715818362902</v>
      </c>
      <c r="M204" s="54">
        <v>88.300143218075803</v>
      </c>
      <c r="N204" s="32">
        <v>145.802515034566</v>
      </c>
      <c r="V204" s="53">
        <v>45383</v>
      </c>
      <c r="W204" s="41">
        <v>9968.1435000000001</v>
      </c>
      <c r="X204">
        <v>1323</v>
      </c>
      <c r="Y204" s="61">
        <v>3.76</v>
      </c>
      <c r="Z204" s="54">
        <v>4.12</v>
      </c>
      <c r="AA204" s="42">
        <v>9.5744680851063996E-2</v>
      </c>
    </row>
    <row r="205" spans="1:27" ht="15" customHeight="1" x14ac:dyDescent="0.2">
      <c r="B205" s="48">
        <v>45413</v>
      </c>
      <c r="C205" s="54">
        <v>86.96</v>
      </c>
      <c r="D205" s="41">
        <v>9975.6779999999999</v>
      </c>
      <c r="E205" s="32">
        <v>127.242091180925</v>
      </c>
      <c r="F205" s="54">
        <v>4.12</v>
      </c>
      <c r="G205" s="42">
        <v>0.49545727272777201</v>
      </c>
      <c r="H205" s="54">
        <v>2.0183375137364301</v>
      </c>
      <c r="I205" s="32">
        <v>143.91208602214499</v>
      </c>
      <c r="J205" s="41">
        <v>107837.124172254</v>
      </c>
      <c r="K205" s="42">
        <v>0.45994715818362902</v>
      </c>
      <c r="M205" s="54">
        <v>87.155271660127596</v>
      </c>
      <c r="N205" s="32">
        <v>143.91208602214499</v>
      </c>
      <c r="V205" s="53">
        <v>45413</v>
      </c>
      <c r="W205" s="41">
        <v>9975.6779999999999</v>
      </c>
      <c r="X205">
        <v>1324</v>
      </c>
      <c r="Y205" s="61">
        <v>3.74</v>
      </c>
      <c r="Z205" s="54">
        <v>4.12</v>
      </c>
      <c r="AA205" s="42">
        <v>0.10160427807486599</v>
      </c>
    </row>
    <row r="206" spans="1:27" ht="15" customHeight="1" x14ac:dyDescent="0.2">
      <c r="B206" s="48">
        <v>45444</v>
      </c>
      <c r="C206" s="54">
        <v>87.8899548046831</v>
      </c>
      <c r="D206" s="41">
        <v>9907.8675000000003</v>
      </c>
      <c r="E206" s="32">
        <v>125.03996850786</v>
      </c>
      <c r="F206" s="54">
        <v>4.0999999999999996</v>
      </c>
      <c r="G206" s="42">
        <v>0.50333970720312604</v>
      </c>
      <c r="H206" s="54">
        <v>1.9867298082971301</v>
      </c>
      <c r="I206" s="32">
        <v>141.658384253642</v>
      </c>
      <c r="J206" s="41">
        <v>108990.34003871201</v>
      </c>
      <c r="K206" s="42">
        <v>0.457505422378572</v>
      </c>
      <c r="M206" s="54">
        <v>85.790396788919693</v>
      </c>
      <c r="N206" s="32">
        <v>141.658384253642</v>
      </c>
      <c r="V206" s="53">
        <v>45444</v>
      </c>
      <c r="W206" s="41">
        <v>9907.8675000000003</v>
      </c>
      <c r="X206">
        <v>1315</v>
      </c>
      <c r="Y206" s="61">
        <v>3.74</v>
      </c>
      <c r="Z206" s="54">
        <v>4.0999999999999996</v>
      </c>
      <c r="AA206" s="42">
        <v>9.6256684491978606E-2</v>
      </c>
    </row>
    <row r="207" spans="1:27" ht="15" customHeight="1" x14ac:dyDescent="0.2">
      <c r="B207" s="48">
        <v>45474</v>
      </c>
      <c r="C207" s="54">
        <v>88.721287614287604</v>
      </c>
      <c r="D207" s="41">
        <v>9907.8675000000003</v>
      </c>
      <c r="E207" s="32">
        <v>123.868323786196</v>
      </c>
      <c r="F207" s="54">
        <v>4.1500000000000004</v>
      </c>
      <c r="G207" s="42">
        <v>0.510229953551533</v>
      </c>
      <c r="H207" s="54">
        <v>1.95990061547612</v>
      </c>
      <c r="I207" s="32">
        <v>139.74540137596</v>
      </c>
      <c r="J207" s="41">
        <v>110021.257005338</v>
      </c>
      <c r="K207" s="42">
        <v>0.46361328459510198</v>
      </c>
      <c r="M207" s="54">
        <v>84.631866279119706</v>
      </c>
      <c r="N207" s="32">
        <v>139.74540137596</v>
      </c>
      <c r="V207" s="53">
        <v>45474</v>
      </c>
      <c r="W207" s="41">
        <v>9907.8675000000003</v>
      </c>
      <c r="X207">
        <v>1315</v>
      </c>
      <c r="Y207" s="61">
        <v>3.75</v>
      </c>
      <c r="Z207" s="54">
        <v>4.1500000000000004</v>
      </c>
      <c r="AA207" s="42">
        <v>0.10666666666666701</v>
      </c>
    </row>
    <row r="208" spans="1:27" ht="15" customHeight="1" x14ac:dyDescent="0.2">
      <c r="B208" s="48">
        <v>45505</v>
      </c>
      <c r="C208" s="54">
        <v>89.35</v>
      </c>
      <c r="D208" s="41">
        <v>9975.6779999999999</v>
      </c>
      <c r="E208" s="32">
        <v>123.83852545152</v>
      </c>
      <c r="F208" s="54">
        <v>4.07</v>
      </c>
      <c r="G208" s="42">
        <v>0.506947057026366</v>
      </c>
      <c r="H208" s="54">
        <v>1.97259257380005</v>
      </c>
      <c r="I208" s="32">
        <v>140.650367064638</v>
      </c>
      <c r="J208" s="41">
        <v>110800.908978736</v>
      </c>
      <c r="K208" s="42">
        <v>0.45384634770110999</v>
      </c>
      <c r="M208" s="54">
        <v>85.1799267834175</v>
      </c>
      <c r="N208" s="32">
        <v>140.650367064638</v>
      </c>
      <c r="V208" s="53">
        <v>45505</v>
      </c>
      <c r="W208" s="41">
        <v>9975.6779999999999</v>
      </c>
      <c r="X208">
        <v>1324</v>
      </c>
      <c r="Y208" s="61">
        <v>3.75</v>
      </c>
      <c r="Z208" s="54">
        <v>4.07</v>
      </c>
      <c r="AA208" s="42">
        <v>8.5333333333333497E-2</v>
      </c>
    </row>
    <row r="209" spans="1:27" ht="15" customHeight="1" x14ac:dyDescent="0.2">
      <c r="B209" s="48">
        <v>45536</v>
      </c>
      <c r="C209" s="54">
        <v>89.724358984629504</v>
      </c>
      <c r="D209" s="41">
        <v>9960.6090000000004</v>
      </c>
      <c r="E209" s="32">
        <v>123.135544399879</v>
      </c>
      <c r="F209" s="54">
        <v>4.04</v>
      </c>
      <c r="G209" s="42">
        <v>0.50855952609564303</v>
      </c>
      <c r="H209" s="54">
        <v>1.96633815450727</v>
      </c>
      <c r="I209" s="32">
        <v>140.20441264861199</v>
      </c>
      <c r="J209" s="41">
        <v>111265.143066943</v>
      </c>
      <c r="K209" s="42">
        <v>0.45019151543755098</v>
      </c>
      <c r="M209" s="54">
        <v>84.909850243280601</v>
      </c>
      <c r="N209" s="32">
        <v>140.20441264861199</v>
      </c>
      <c r="V209" s="53">
        <v>45536</v>
      </c>
      <c r="W209" s="41">
        <v>9960.6090000000004</v>
      </c>
      <c r="X209">
        <v>1322</v>
      </c>
      <c r="Y209" s="61">
        <v>3.72</v>
      </c>
      <c r="Z209" s="54">
        <v>4.04</v>
      </c>
      <c r="AA209" s="42">
        <v>8.6021505376343996E-2</v>
      </c>
    </row>
    <row r="210" spans="1:27" ht="15" customHeight="1" x14ac:dyDescent="0.2">
      <c r="B210" s="48">
        <v>45566</v>
      </c>
      <c r="C210" s="54">
        <v>90.008005059817705</v>
      </c>
      <c r="D210" s="41">
        <v>10096.23</v>
      </c>
      <c r="E210" s="32">
        <v>124.418799398754</v>
      </c>
      <c r="F210" s="54">
        <v>4.0599999999999996</v>
      </c>
      <c r="G210" s="42">
        <v>0.50415973026527805</v>
      </c>
      <c r="H210" s="54">
        <v>1.98349836365118</v>
      </c>
      <c r="I210" s="32">
        <v>141.42797485149899</v>
      </c>
      <c r="J210" s="41">
        <v>111616.886133077</v>
      </c>
      <c r="K210" s="42">
        <v>0.45262759848005302</v>
      </c>
      <c r="M210" s="54">
        <v>85.650857472994801</v>
      </c>
      <c r="N210" s="32">
        <v>141.42797485149899</v>
      </c>
      <c r="V210" s="53">
        <v>45566</v>
      </c>
      <c r="W210" s="41">
        <v>10096.23</v>
      </c>
      <c r="X210">
        <v>1340</v>
      </c>
      <c r="Y210" s="61">
        <v>3.73</v>
      </c>
      <c r="Z210" s="54">
        <v>4.0599999999999996</v>
      </c>
      <c r="AA210" s="42">
        <v>8.8471849865951593E-2</v>
      </c>
    </row>
    <row r="211" spans="1:27" ht="15" customHeight="1" x14ac:dyDescent="0.2">
      <c r="B211" s="48">
        <v>45597</v>
      </c>
      <c r="C211" s="54">
        <v>90.42</v>
      </c>
      <c r="D211" s="41">
        <v>10292.127</v>
      </c>
      <c r="E211" s="32">
        <v>126.254986734125</v>
      </c>
      <c r="F211" s="54">
        <v>4.03</v>
      </c>
      <c r="G211" s="42">
        <v>0.49557795055300102</v>
      </c>
      <c r="H211" s="54">
        <v>2.0178460298407699</v>
      </c>
      <c r="I211" s="32">
        <v>143.87704209505699</v>
      </c>
      <c r="J211" s="41">
        <v>112127.791716366</v>
      </c>
      <c r="K211" s="42">
        <v>0.44897418224622299</v>
      </c>
      <c r="M211" s="54">
        <v>87.1340485435028</v>
      </c>
      <c r="N211" s="32">
        <v>143.87704209505699</v>
      </c>
      <c r="V211" s="53">
        <v>45597</v>
      </c>
      <c r="W211" s="41">
        <v>10292.127</v>
      </c>
      <c r="X211">
        <v>1366</v>
      </c>
      <c r="Y211" s="61">
        <v>3.72</v>
      </c>
      <c r="Z211" s="54">
        <v>4.03</v>
      </c>
      <c r="AA211" s="42">
        <v>8.3333333333333301E-2</v>
      </c>
    </row>
    <row r="212" spans="1:27" ht="15" customHeight="1" x14ac:dyDescent="0.2">
      <c r="B212" s="48">
        <v>45627</v>
      </c>
      <c r="C212" s="54">
        <v>91.285241726989497</v>
      </c>
      <c r="D212" s="41">
        <v>10254.4545</v>
      </c>
      <c r="E212" s="32">
        <v>124.600532751393</v>
      </c>
      <c r="F212" s="54">
        <v>4.0199999999999996</v>
      </c>
      <c r="G212" s="42">
        <v>0.50173655014927199</v>
      </c>
      <c r="H212" s="54">
        <v>1.9930778407562499</v>
      </c>
      <c r="I212" s="32">
        <v>142.11101350276999</v>
      </c>
      <c r="J212" s="41">
        <v>113200.75836255201</v>
      </c>
      <c r="K212" s="42">
        <v>0.44775732169452798</v>
      </c>
      <c r="M212" s="54">
        <v>86.064515705957305</v>
      </c>
      <c r="N212" s="32">
        <v>142.11101350276999</v>
      </c>
      <c r="V212" s="53">
        <v>45627</v>
      </c>
      <c r="W212" s="41">
        <v>10254.4545</v>
      </c>
      <c r="X212">
        <v>1361</v>
      </c>
      <c r="Y212" s="61">
        <v>3.69</v>
      </c>
      <c r="Z212" s="54">
        <v>4.0199999999999996</v>
      </c>
      <c r="AA212" s="42">
        <v>8.9430894308942993E-2</v>
      </c>
    </row>
    <row r="213" spans="1:27" ht="15" customHeight="1" x14ac:dyDescent="0.2">
      <c r="A213" t="s">
        <v>643</v>
      </c>
      <c r="B213" s="48">
        <v>45658</v>
      </c>
      <c r="C213" s="54">
        <v>92.579912366762699</v>
      </c>
      <c r="D213" s="41">
        <v>10488.023999999999</v>
      </c>
      <c r="E213" s="32">
        <v>125.65645805640401</v>
      </c>
      <c r="F213" s="54">
        <v>3.94</v>
      </c>
      <c r="G213" s="42">
        <v>0.49418079889387201</v>
      </c>
      <c r="H213" s="54">
        <v>2.0235508992625899</v>
      </c>
      <c r="I213" s="32">
        <v>144.28381234700399</v>
      </c>
      <c r="J213" s="41">
        <v>114806.250066133</v>
      </c>
      <c r="K213" s="42">
        <v>0.43803949000479198</v>
      </c>
      <c r="M213" s="54">
        <v>87.380394578722402</v>
      </c>
      <c r="N213" s="32">
        <v>144.28381234700501</v>
      </c>
      <c r="U213" s="52" t="s">
        <v>643</v>
      </c>
      <c r="V213" s="53">
        <v>45658</v>
      </c>
      <c r="W213" s="41">
        <v>10488.023999999999</v>
      </c>
      <c r="X213">
        <v>1392</v>
      </c>
      <c r="Y213" s="61">
        <v>3.6</v>
      </c>
      <c r="Z213" s="54">
        <v>3.94</v>
      </c>
      <c r="AA213" s="42">
        <v>9.4444444444444303E-2</v>
      </c>
    </row>
    <row r="214" spans="1:27" ht="15" customHeight="1" x14ac:dyDescent="0.2">
      <c r="B214" s="48">
        <v>45689</v>
      </c>
      <c r="C214" s="54">
        <v>94</v>
      </c>
      <c r="D214" s="41">
        <v>10668.852000000001</v>
      </c>
      <c r="E214" s="32">
        <v>125.891887130521</v>
      </c>
      <c r="F214" s="54">
        <v>3.57</v>
      </c>
      <c r="G214" s="42">
        <v>0.477976853840612</v>
      </c>
      <c r="H214" s="54">
        <v>2.09215151730645</v>
      </c>
      <c r="I214" s="32">
        <v>149.17519348514901</v>
      </c>
      <c r="J214" s="41">
        <v>116567.268539465</v>
      </c>
      <c r="K214" s="42">
        <v>0.39349283932307499</v>
      </c>
      <c r="M214" s="54">
        <v>90.342686792474495</v>
      </c>
      <c r="N214" s="32">
        <v>149.17519348514901</v>
      </c>
      <c r="V214" s="53">
        <v>45689</v>
      </c>
      <c r="W214" s="41">
        <v>10668.852000000001</v>
      </c>
      <c r="X214">
        <v>1416</v>
      </c>
      <c r="Y214" s="61">
        <v>3.17</v>
      </c>
      <c r="Z214" s="54">
        <v>3.57</v>
      </c>
      <c r="AA214" s="42">
        <v>0.12618296529968401</v>
      </c>
    </row>
    <row r="215" spans="1:27" ht="15" customHeight="1" x14ac:dyDescent="0.2">
      <c r="B215" s="48">
        <v>45717</v>
      </c>
      <c r="C215" s="54">
        <v>95.619233191247503</v>
      </c>
      <c r="D215" s="41">
        <v>10909.956</v>
      </c>
      <c r="E215" s="32">
        <v>126.556847820748</v>
      </c>
      <c r="F215" s="54">
        <v>3.31</v>
      </c>
      <c r="G215" s="42">
        <v>0.464920454687617</v>
      </c>
      <c r="H215" s="54">
        <v>2.1509055794757499</v>
      </c>
      <c r="I215" s="32">
        <v>153.36449264424101</v>
      </c>
      <c r="J215" s="41">
        <v>118575.242903636</v>
      </c>
      <c r="K215" s="42">
        <v>0.362587606456303</v>
      </c>
      <c r="M215" s="54">
        <v>92.879787854438206</v>
      </c>
      <c r="N215" s="32">
        <v>153.36449264424101</v>
      </c>
      <c r="V215" s="53">
        <v>45717</v>
      </c>
      <c r="W215" s="41">
        <v>10909.956</v>
      </c>
      <c r="X215">
        <v>1448</v>
      </c>
      <c r="Y215" s="61">
        <v>2.94</v>
      </c>
      <c r="Z215" s="54">
        <v>3.31</v>
      </c>
      <c r="AA215" s="42">
        <v>0.12585034013605501</v>
      </c>
    </row>
    <row r="216" spans="1:27" ht="15" customHeight="1" x14ac:dyDescent="0.2">
      <c r="B216" s="48">
        <v>45748</v>
      </c>
      <c r="C216" s="54">
        <v>97.410827166808801</v>
      </c>
      <c r="D216" s="41">
        <v>10842.145500000001</v>
      </c>
      <c r="E216" s="32">
        <v>123.457053238745</v>
      </c>
      <c r="F216" s="54">
        <v>3.24</v>
      </c>
      <c r="G216" s="42">
        <v>0.47370339766180902</v>
      </c>
      <c r="H216" s="54">
        <v>2.1110256015388198</v>
      </c>
      <c r="I216" s="32">
        <v>150.520958906022</v>
      </c>
      <c r="J216" s="41">
        <v>120796.957968136</v>
      </c>
      <c r="K216" s="42">
        <v>0.35432388504052198</v>
      </c>
      <c r="M216" s="54">
        <v>91.15770208472</v>
      </c>
      <c r="N216" s="32">
        <v>150.520958906022</v>
      </c>
      <c r="V216" s="53">
        <v>45748</v>
      </c>
      <c r="W216" s="41">
        <v>10842.145500000001</v>
      </c>
      <c r="X216">
        <v>1439</v>
      </c>
      <c r="Y216" s="61">
        <v>2.91</v>
      </c>
      <c r="Z216" s="54">
        <v>3.24</v>
      </c>
      <c r="AA216" s="42">
        <v>0.11340206185567001</v>
      </c>
    </row>
    <row r="217" spans="1:27" ht="15" customHeight="1" x14ac:dyDescent="0.2">
      <c r="B217" s="48">
        <v>45778</v>
      </c>
      <c r="C217" s="54">
        <v>98.92</v>
      </c>
      <c r="D217" s="41">
        <v>10932.559499999999</v>
      </c>
      <c r="E217" s="32">
        <v>122.587347686085</v>
      </c>
      <c r="F217" s="54">
        <v>3.25</v>
      </c>
      <c r="G217" s="42">
        <v>0.47747944478725701</v>
      </c>
      <c r="H217" s="54">
        <v>2.09433099354791</v>
      </c>
      <c r="I217" s="32">
        <v>149.33059513141001</v>
      </c>
      <c r="J217" s="41">
        <v>122668.44897791299</v>
      </c>
      <c r="K217" s="42">
        <v>0.35550292873315298</v>
      </c>
      <c r="M217" s="54">
        <v>90.436800310460697</v>
      </c>
      <c r="N217" s="32">
        <v>149.33059513141001</v>
      </c>
      <c r="V217" s="53">
        <v>45778</v>
      </c>
      <c r="W217" s="41">
        <v>10932.559499999999</v>
      </c>
      <c r="X217">
        <v>1451</v>
      </c>
      <c r="Y217" s="61">
        <v>2.91</v>
      </c>
      <c r="Z217" s="54">
        <v>3.25</v>
      </c>
      <c r="AA217" s="42">
        <v>0.11683848797250899</v>
      </c>
    </row>
    <row r="218" spans="1:27" ht="15" customHeight="1" x14ac:dyDescent="0.2">
      <c r="B218" s="48">
        <v>45809</v>
      </c>
      <c r="C218" s="54">
        <v>99.979348634377502</v>
      </c>
      <c r="D218" s="41">
        <v>10879.817999999999</v>
      </c>
      <c r="E218" s="32">
        <v>120.703325130389</v>
      </c>
      <c r="F218" s="54">
        <v>3.26</v>
      </c>
      <c r="G218" s="42">
        <v>0.48535426188923497</v>
      </c>
      <c r="H218" s="54">
        <v>2.0603507139455499</v>
      </c>
      <c r="I218" s="32">
        <v>146.90772339270899</v>
      </c>
      <c r="J218" s="41">
        <v>123982.123198556</v>
      </c>
      <c r="K218" s="42">
        <v>0.356682468898813</v>
      </c>
      <c r="M218" s="54">
        <v>88.969473622196304</v>
      </c>
      <c r="N218" s="32">
        <v>146.90772339270899</v>
      </c>
      <c r="V218" s="53">
        <v>45809</v>
      </c>
      <c r="W218" s="41">
        <v>10879.817999999999</v>
      </c>
      <c r="X218">
        <v>1444</v>
      </c>
      <c r="Y218" s="61">
        <v>2.93</v>
      </c>
      <c r="Z218" s="54">
        <v>3.26</v>
      </c>
      <c r="AA218" s="42">
        <v>0.112627986348123</v>
      </c>
    </row>
    <row r="219" spans="1:27" ht="15" customHeight="1" x14ac:dyDescent="0.2">
      <c r="B219" s="48">
        <v>45839</v>
      </c>
      <c r="C219" s="54">
        <v>100.872229522236</v>
      </c>
      <c r="D219" s="41">
        <v>10827.076499999999</v>
      </c>
      <c r="E219" s="32">
        <v>119.054959653933</v>
      </c>
      <c r="F219" s="54">
        <v>3.31</v>
      </c>
      <c r="G219" s="42">
        <v>0.49421601085486599</v>
      </c>
      <c r="H219" s="54">
        <v>2.0234067250679701</v>
      </c>
      <c r="I219" s="32">
        <v>144.27353239681901</v>
      </c>
      <c r="J219" s="41">
        <v>125089.36454141499</v>
      </c>
      <c r="K219" s="42">
        <v>0.362587606456303</v>
      </c>
      <c r="M219" s="54">
        <v>87.374168889999297</v>
      </c>
      <c r="N219" s="32">
        <v>144.27353239681901</v>
      </c>
      <c r="V219" s="53">
        <v>45839</v>
      </c>
      <c r="W219" s="41">
        <v>10827.076499999999</v>
      </c>
      <c r="X219">
        <v>1437</v>
      </c>
      <c r="Y219" s="61">
        <v>2.98</v>
      </c>
      <c r="Z219" s="54">
        <v>3.31</v>
      </c>
      <c r="AA219" s="42">
        <v>0.110738255033557</v>
      </c>
    </row>
    <row r="220" spans="1:27" ht="15" customHeight="1" x14ac:dyDescent="0.2">
      <c r="B220" s="48">
        <v>45870</v>
      </c>
      <c r="C220" s="54">
        <v>101.82</v>
      </c>
      <c r="D220" s="41">
        <v>10894.887000000001</v>
      </c>
      <c r="E220" s="32">
        <v>118.685467335794</v>
      </c>
      <c r="F220" s="54">
        <v>3.34</v>
      </c>
      <c r="G220" s="42">
        <v>0.497045858889267</v>
      </c>
      <c r="H220" s="54">
        <v>2.0118867949824</v>
      </c>
      <c r="I220" s="32">
        <v>143.45213500507401</v>
      </c>
      <c r="J220" s="41">
        <v>126264.67322008801</v>
      </c>
      <c r="K220" s="42">
        <v>0.36613662768730898</v>
      </c>
      <c r="M220" s="54">
        <v>86.876718572953607</v>
      </c>
      <c r="N220" s="32">
        <v>143.45213500507401</v>
      </c>
      <c r="V220" s="53">
        <v>45870</v>
      </c>
      <c r="W220" s="41">
        <v>10894.887000000001</v>
      </c>
      <c r="X220">
        <v>1446</v>
      </c>
      <c r="Y220" s="61">
        <v>2.98</v>
      </c>
      <c r="Z220" s="54">
        <v>3.34</v>
      </c>
      <c r="AA220" s="42">
        <v>0.12080536912751701</v>
      </c>
    </row>
    <row r="221" spans="1:27" ht="15" customHeight="1" x14ac:dyDescent="0.2">
      <c r="B221" s="48">
        <v>45901</v>
      </c>
      <c r="C221" s="54">
        <v>102.90696544592799</v>
      </c>
      <c r="D221" s="41">
        <v>10970.232</v>
      </c>
      <c r="E221" s="32">
        <v>118.24395490972</v>
      </c>
      <c r="F221" s="54">
        <v>3.34</v>
      </c>
      <c r="G221" s="42">
        <v>0.49890178398240198</v>
      </c>
      <c r="H221" s="54">
        <v>2.00440253393697</v>
      </c>
      <c r="I221" s="32">
        <v>142.91849005617399</v>
      </c>
      <c r="J221" s="41">
        <v>127612.594422521</v>
      </c>
      <c r="K221" s="42">
        <v>0.36613662768730898</v>
      </c>
      <c r="M221" s="54">
        <v>86.553535358971601</v>
      </c>
      <c r="N221" s="32">
        <v>142.91849005617399</v>
      </c>
      <c r="V221" s="53">
        <v>45901</v>
      </c>
      <c r="W221" s="41">
        <v>10970.232</v>
      </c>
      <c r="X221">
        <v>1456</v>
      </c>
      <c r="Y221" s="61">
        <v>3</v>
      </c>
      <c r="Z221" s="54">
        <v>3.34</v>
      </c>
      <c r="AA221" s="42">
        <v>0.11333333333333299</v>
      </c>
    </row>
    <row r="222" spans="1:27" ht="15" customHeight="1" x14ac:dyDescent="0.2">
      <c r="B222" s="48">
        <v>45931</v>
      </c>
      <c r="C222" s="54">
        <v>104.059041301951</v>
      </c>
      <c r="D222" s="41">
        <v>11075.715</v>
      </c>
      <c r="E222" s="32">
        <v>118.059206057566</v>
      </c>
      <c r="F222" s="54">
        <v>3.37</v>
      </c>
      <c r="G222" s="42">
        <v>0.50098223382818596</v>
      </c>
      <c r="H222" s="54">
        <v>1.9960787678210501</v>
      </c>
      <c r="I222" s="32">
        <v>142.32498647357201</v>
      </c>
      <c r="J222" s="41">
        <v>129041.257568125</v>
      </c>
      <c r="K222" s="42">
        <v>0.369690093118267</v>
      </c>
      <c r="M222" s="54">
        <v>86.194100877805099</v>
      </c>
      <c r="N222" s="32">
        <v>142.32498647357201</v>
      </c>
      <c r="V222" s="53">
        <v>45931</v>
      </c>
      <c r="W222" s="41">
        <v>11075.715</v>
      </c>
      <c r="X222">
        <v>1470</v>
      </c>
      <c r="Y222" s="61">
        <v>3.03</v>
      </c>
      <c r="Z222" s="54">
        <v>3.37</v>
      </c>
      <c r="AA222" s="42">
        <v>0.112211221122112</v>
      </c>
    </row>
    <row r="223" spans="1:27" ht="15" customHeight="1" x14ac:dyDescent="0.2">
      <c r="B223" s="48">
        <v>45962</v>
      </c>
      <c r="C223" s="54">
        <v>105.26</v>
      </c>
      <c r="D223" s="41">
        <v>11286.681</v>
      </c>
      <c r="E223" s="32">
        <v>118.93530527732</v>
      </c>
      <c r="F223" s="54">
        <v>3.36</v>
      </c>
      <c r="G223" s="42">
        <v>0.49686167697260702</v>
      </c>
      <c r="H223" s="54">
        <v>2.01263258235779</v>
      </c>
      <c r="I223" s="32">
        <v>143.50531135253399</v>
      </c>
      <c r="J223" s="41">
        <v>130530.539217703</v>
      </c>
      <c r="K223" s="42">
        <v>0.36850511133846398</v>
      </c>
      <c r="M223" s="54">
        <v>86.908922949506405</v>
      </c>
      <c r="N223" s="32">
        <v>143.50531135253399</v>
      </c>
      <c r="V223" s="53">
        <v>45962</v>
      </c>
      <c r="W223" s="41">
        <v>11286.681</v>
      </c>
      <c r="X223">
        <v>1498</v>
      </c>
      <c r="Y223" s="61">
        <v>3.02</v>
      </c>
      <c r="Z223" s="54">
        <v>3.36</v>
      </c>
      <c r="AA223" s="42">
        <v>0.112582781456954</v>
      </c>
    </row>
    <row r="224" spans="1:27" ht="15" customHeight="1" x14ac:dyDescent="0.2">
      <c r="B224" s="48">
        <v>45992</v>
      </c>
      <c r="C224" s="54">
        <v>106.508884857647</v>
      </c>
      <c r="D224" s="41">
        <v>11256.543</v>
      </c>
      <c r="E224" s="32">
        <v>117.226852304358</v>
      </c>
      <c r="F224" s="54">
        <v>3.38</v>
      </c>
      <c r="G224" s="42">
        <v>0.50497607364592501</v>
      </c>
      <c r="H224" s="54">
        <v>1.98029184388877</v>
      </c>
      <c r="I224" s="32">
        <v>141.19934265062099</v>
      </c>
      <c r="J224" s="41">
        <v>132079.253011066</v>
      </c>
      <c r="K224" s="42">
        <v>0.37087556780255698</v>
      </c>
      <c r="M224" s="54">
        <v>85.512394456242404</v>
      </c>
      <c r="N224" s="32">
        <v>141.19934265062099</v>
      </c>
      <c r="V224" s="53">
        <v>45992</v>
      </c>
      <c r="W224" s="41">
        <v>11256.543</v>
      </c>
      <c r="X224">
        <v>1494</v>
      </c>
      <c r="Y224" s="61">
        <v>3.04</v>
      </c>
      <c r="Z224" s="54">
        <v>3.38</v>
      </c>
      <c r="AA224" s="42">
        <v>0.11184210526315801</v>
      </c>
    </row>
    <row r="225" spans="1:27" ht="15" customHeight="1" x14ac:dyDescent="0.2">
      <c r="A225" t="s">
        <v>644</v>
      </c>
      <c r="B225" s="48">
        <v>46023</v>
      </c>
      <c r="C225" s="54">
        <v>107.813331317712</v>
      </c>
      <c r="D225" s="41">
        <v>11384.629499999999</v>
      </c>
      <c r="E225" s="32">
        <v>117.12627804458</v>
      </c>
      <c r="F225" s="54">
        <v>3.37</v>
      </c>
      <c r="G225" s="42">
        <v>0.50497263092565903</v>
      </c>
      <c r="H225" s="54">
        <v>1.9803053448004</v>
      </c>
      <c r="I225" s="32">
        <v>141.20030529653201</v>
      </c>
      <c r="J225" s="41">
        <v>133696.867487724</v>
      </c>
      <c r="K225" s="42">
        <v>0.369690093118267</v>
      </c>
      <c r="M225" s="54">
        <v>85.512977448736194</v>
      </c>
      <c r="N225" s="32">
        <v>141.20030529653201</v>
      </c>
      <c r="U225" s="52" t="s">
        <v>644</v>
      </c>
      <c r="V225" s="53">
        <v>46023</v>
      </c>
      <c r="W225" s="41">
        <v>11384.629499999999</v>
      </c>
      <c r="X225">
        <v>1511</v>
      </c>
      <c r="Y225" s="61">
        <v>3.03</v>
      </c>
      <c r="Z225" s="54">
        <v>3.37</v>
      </c>
      <c r="AA225" s="42">
        <v>0.112211221122112</v>
      </c>
    </row>
    <row r="226" spans="1:27" ht="15" customHeight="1" x14ac:dyDescent="0.2">
      <c r="B226" s="48">
        <v>46054</v>
      </c>
      <c r="C226" s="54">
        <v>109.17</v>
      </c>
      <c r="D226" s="41">
        <v>11505.181500000001</v>
      </c>
      <c r="E226" s="32">
        <v>116.895574769231</v>
      </c>
      <c r="F226" s="54">
        <v>3.39</v>
      </c>
      <c r="G226" s="42">
        <v>0.50684525756304799</v>
      </c>
      <c r="H226" s="54">
        <v>1.9729887674358</v>
      </c>
      <c r="I226" s="32">
        <v>140.67861657801299</v>
      </c>
      <c r="J226" s="41">
        <v>135379.24155801401</v>
      </c>
      <c r="K226" s="42">
        <v>0.37206153509219297</v>
      </c>
      <c r="M226" s="54">
        <v>85.197035103368407</v>
      </c>
      <c r="N226" s="32">
        <v>140.67861657801299</v>
      </c>
      <c r="V226" s="53">
        <v>46054</v>
      </c>
      <c r="W226" s="41">
        <v>11505.181500000001</v>
      </c>
      <c r="X226">
        <v>1527</v>
      </c>
      <c r="Y226" s="61">
        <v>3.04</v>
      </c>
      <c r="Z226" s="54">
        <v>3.39</v>
      </c>
      <c r="AA226" s="42">
        <v>0.115131578947368</v>
      </c>
    </row>
    <row r="227" spans="1:27" ht="15" customHeight="1" x14ac:dyDescent="0.2">
      <c r="B227" s="48">
        <v>46082</v>
      </c>
      <c r="C227" s="54">
        <v>110.575551524313</v>
      </c>
      <c r="D227" s="41">
        <v>11716.147499999999</v>
      </c>
      <c r="E227" s="32">
        <v>117.52591013729101</v>
      </c>
      <c r="F227" s="54">
        <v>3.33</v>
      </c>
      <c r="G227" s="42">
        <v>0.50151506478982799</v>
      </c>
      <c r="H227" s="54">
        <v>1.9939580487359301</v>
      </c>
      <c r="I227" s="32">
        <v>142.17377434709201</v>
      </c>
      <c r="J227" s="41">
        <v>137122.23413227699</v>
      </c>
      <c r="K227" s="42">
        <v>0.36495312641283201</v>
      </c>
      <c r="M227" s="54">
        <v>86.102524594492806</v>
      </c>
      <c r="N227" s="32">
        <v>142.17377434709201</v>
      </c>
      <c r="V227" s="53">
        <v>46082</v>
      </c>
      <c r="W227" s="41">
        <v>11716.147499999999</v>
      </c>
      <c r="X227">
        <v>1555</v>
      </c>
      <c r="Y227" s="61">
        <v>2.99</v>
      </c>
      <c r="Z227" s="54">
        <v>3.33</v>
      </c>
      <c r="AA227" s="42">
        <v>0.11371237458194</v>
      </c>
    </row>
    <row r="228" spans="1:27" ht="15" customHeight="1" x14ac:dyDescent="0.2">
      <c r="V228" s="53">
        <v>46113</v>
      </c>
      <c r="W228" s="41">
        <v>11693.544</v>
      </c>
      <c r="X228">
        <v>1552</v>
      </c>
      <c r="Y228" s="61">
        <v>2.95</v>
      </c>
      <c r="Z228" s="54">
        <v>3.3</v>
      </c>
      <c r="AA228" s="42">
        <v>0.11864406779661001</v>
      </c>
    </row>
    <row r="229" spans="1:27" ht="15" customHeight="1" x14ac:dyDescent="0.2">
      <c r="M229" t="s">
        <v>1957</v>
      </c>
      <c r="N229" s="42">
        <v>6.9011064653605701E-3</v>
      </c>
      <c r="R229" s="91" t="s">
        <v>1961</v>
      </c>
      <c r="S229" s="90"/>
    </row>
    <row r="230" spans="1:27" ht="15" customHeight="1" x14ac:dyDescent="0.2">
      <c r="R230" s="90" t="s">
        <v>1979</v>
      </c>
      <c r="S230" s="90" t="s">
        <v>1980</v>
      </c>
    </row>
    <row r="231" spans="1:27" ht="15" customHeight="1" x14ac:dyDescent="0.2">
      <c r="M231" t="s">
        <v>1960</v>
      </c>
      <c r="N231" s="42">
        <v>-7.2968117353656894E-2</v>
      </c>
      <c r="R231" s="90"/>
      <c r="S231" s="90"/>
    </row>
    <row r="232" spans="1:27" ht="15" customHeight="1" x14ac:dyDescent="0.2">
      <c r="Q232" t="s">
        <v>634</v>
      </c>
      <c r="R232" s="77">
        <v>1.91724377035998E-2</v>
      </c>
      <c r="S232" s="77">
        <v>1.7528385524406599E-2</v>
      </c>
    </row>
    <row r="233" spans="1:27" ht="15" customHeight="1" x14ac:dyDescent="0.2">
      <c r="M233" t="s">
        <v>1964</v>
      </c>
      <c r="N233" s="42">
        <v>0.43729786602744303</v>
      </c>
      <c r="O233">
        <v>98.917404462616304</v>
      </c>
      <c r="R233" t="s">
        <v>1966</v>
      </c>
      <c r="S233" t="s">
        <v>1967</v>
      </c>
    </row>
    <row r="234" spans="1:27" ht="15" customHeight="1" x14ac:dyDescent="0.2">
      <c r="R234" s="77">
        <v>-6.4152019585081996E-3</v>
      </c>
      <c r="S234" s="77">
        <v>-2.58366961893219E-3</v>
      </c>
    </row>
    <row r="235" spans="1:27" ht="15" customHeight="1" x14ac:dyDescent="0.2">
      <c r="M235" t="s">
        <v>1965</v>
      </c>
      <c r="N235" s="42">
        <v>-0.18189540227662099</v>
      </c>
      <c r="O235">
        <v>173.784348288389</v>
      </c>
    </row>
    <row r="237" spans="1:27" ht="15" customHeight="1" x14ac:dyDescent="0.2">
      <c r="M237" t="s">
        <v>1968</v>
      </c>
      <c r="N237" s="42">
        <v>-4.3049311708537201E-2</v>
      </c>
    </row>
    <row r="239" spans="1:27" ht="15" customHeight="1" x14ac:dyDescent="0.2">
      <c r="M239" t="s">
        <v>1969</v>
      </c>
      <c r="N239" s="42">
        <v>-3.35034250389772E-2</v>
      </c>
    </row>
    <row r="284" spans="18:19" ht="15" customHeight="1" x14ac:dyDescent="0.2"/>
    <row r="285" spans="18:19" ht="15" customHeight="1" x14ac:dyDescent="0.2"/>
    <row r="286" spans="18:19" ht="15" customHeight="1" x14ac:dyDescent="0.2"/>
    <row r="288" spans="18:19" ht="15" customHeight="1" x14ac:dyDescent="0.2">
      <c r="R288" s="90"/>
      <c r="S288" s="90"/>
    </row>
    <row r="289" spans="18:19" ht="15" customHeight="1" x14ac:dyDescent="0.2">
      <c r="R289" s="90"/>
      <c r="S289" s="90"/>
    </row>
    <row r="290" spans="18:19" ht="15" customHeight="1" x14ac:dyDescent="0.2">
      <c r="R290" s="90"/>
      <c r="S290" s="90"/>
    </row>
  </sheetData>
  <mergeCells count="6">
    <mergeCell ref="R288:S288"/>
    <mergeCell ref="S289:S290"/>
    <mergeCell ref="R289:R290"/>
    <mergeCell ref="R229:S229"/>
    <mergeCell ref="S230:S231"/>
    <mergeCell ref="R230:R23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1"/>
  <sheetViews>
    <sheetView zoomScaleNormal="100" workbookViewId="0">
      <pane ySplit="4" topLeftCell="A5" activePane="bottomLeft" state="frozen"/>
      <selection pane="bottomLeft" activeCell="S31" sqref="S31"/>
    </sheetView>
  </sheetViews>
  <sheetFormatPr baseColWidth="10" defaultColWidth="8.6640625" defaultRowHeight="15" x14ac:dyDescent="0.2"/>
  <cols>
    <col min="1" max="1" width="16" customWidth="1"/>
  </cols>
  <sheetData>
    <row r="1" spans="1:7" ht="15.75" customHeight="1" x14ac:dyDescent="0.2">
      <c r="A1" s="33" t="s">
        <v>1990</v>
      </c>
    </row>
    <row r="2" spans="1:7" ht="15" customHeight="1" x14ac:dyDescent="0.2">
      <c r="A2" s="34" t="s">
        <v>1991</v>
      </c>
    </row>
    <row r="3" spans="1:7" ht="15" customHeight="1" x14ac:dyDescent="0.2">
      <c r="A3" s="35" t="s">
        <v>1992</v>
      </c>
    </row>
    <row r="5" spans="1:7" ht="15" customHeight="1" x14ac:dyDescent="0.2">
      <c r="A5" s="66" t="s">
        <v>1993</v>
      </c>
      <c r="B5" s="66" t="s">
        <v>1994</v>
      </c>
      <c r="C5" s="66" t="s">
        <v>413</v>
      </c>
      <c r="D5" s="66" t="s">
        <v>414</v>
      </c>
      <c r="E5" s="66" t="s">
        <v>415</v>
      </c>
      <c r="F5" s="66" t="s">
        <v>1995</v>
      </c>
      <c r="G5" s="66" t="s">
        <v>1996</v>
      </c>
    </row>
    <row r="6" spans="1:7" ht="15" customHeight="1" x14ac:dyDescent="0.2">
      <c r="A6" t="s">
        <v>1997</v>
      </c>
      <c r="B6">
        <v>2190</v>
      </c>
      <c r="C6">
        <v>3376</v>
      </c>
      <c r="D6">
        <v>4067</v>
      </c>
      <c r="E6">
        <v>4620</v>
      </c>
      <c r="F6">
        <v>6152</v>
      </c>
      <c r="G6" t="s">
        <v>1998</v>
      </c>
    </row>
    <row r="7" spans="1:7" ht="15" customHeight="1" x14ac:dyDescent="0.2">
      <c r="A7" t="s">
        <v>1999</v>
      </c>
      <c r="B7">
        <v>2152</v>
      </c>
      <c r="C7">
        <v>3034</v>
      </c>
      <c r="D7">
        <v>3921</v>
      </c>
      <c r="E7">
        <v>4815</v>
      </c>
      <c r="F7">
        <v>6615</v>
      </c>
      <c r="G7" t="s">
        <v>1998</v>
      </c>
    </row>
    <row r="8" spans="1:7" ht="15" customHeight="1" x14ac:dyDescent="0.2">
      <c r="A8" t="s">
        <v>30</v>
      </c>
      <c r="B8">
        <v>1441</v>
      </c>
      <c r="C8">
        <v>2405</v>
      </c>
      <c r="D8">
        <v>2917</v>
      </c>
      <c r="E8">
        <v>3390</v>
      </c>
      <c r="F8">
        <v>4364</v>
      </c>
      <c r="G8" t="s">
        <v>2000</v>
      </c>
    </row>
    <row r="9" spans="1:7" ht="15" customHeight="1" x14ac:dyDescent="0.2">
      <c r="A9" t="s">
        <v>2001</v>
      </c>
      <c r="B9">
        <v>1319</v>
      </c>
      <c r="C9">
        <v>2379</v>
      </c>
      <c r="D9">
        <v>2874</v>
      </c>
      <c r="E9">
        <v>3506</v>
      </c>
      <c r="F9">
        <v>4370</v>
      </c>
      <c r="G9" t="s">
        <v>1998</v>
      </c>
    </row>
    <row r="10" spans="1:7" ht="15" customHeight="1" x14ac:dyDescent="0.2">
      <c r="A10" t="s">
        <v>2002</v>
      </c>
      <c r="B10">
        <v>1235</v>
      </c>
      <c r="C10">
        <v>2286</v>
      </c>
      <c r="D10">
        <v>2808</v>
      </c>
      <c r="E10">
        <v>3350</v>
      </c>
      <c r="F10">
        <v>4290</v>
      </c>
      <c r="G10" t="s">
        <v>1998</v>
      </c>
    </row>
    <row r="11" spans="1:7" ht="15" customHeight="1" x14ac:dyDescent="0.2">
      <c r="A11" t="s">
        <v>2003</v>
      </c>
      <c r="B11">
        <v>1548</v>
      </c>
      <c r="C11">
        <v>1875</v>
      </c>
      <c r="D11">
        <v>2553</v>
      </c>
      <c r="E11">
        <v>3232</v>
      </c>
      <c r="F11">
        <v>4221</v>
      </c>
      <c r="G11" t="s">
        <v>1998</v>
      </c>
    </row>
    <row r="12" spans="1:7" ht="15" customHeight="1" x14ac:dyDescent="0.2">
      <c r="A12" t="s">
        <v>2004</v>
      </c>
      <c r="B12">
        <v>1306</v>
      </c>
      <c r="C12">
        <v>1921</v>
      </c>
      <c r="D12">
        <v>2456</v>
      </c>
      <c r="E12">
        <v>2972</v>
      </c>
      <c r="F12">
        <v>3724</v>
      </c>
      <c r="G12" t="s">
        <v>1998</v>
      </c>
    </row>
    <row r="13" spans="1:7" ht="15" customHeight="1" x14ac:dyDescent="0.2">
      <c r="A13" t="s">
        <v>2005</v>
      </c>
      <c r="B13">
        <v>1078</v>
      </c>
      <c r="C13">
        <v>1773</v>
      </c>
      <c r="D13">
        <v>2436</v>
      </c>
      <c r="E13">
        <v>2868</v>
      </c>
      <c r="F13">
        <v>3635</v>
      </c>
      <c r="G13" t="s">
        <v>1998</v>
      </c>
    </row>
    <row r="14" spans="1:7" ht="15" customHeight="1" x14ac:dyDescent="0.2">
      <c r="A14" t="s">
        <v>2006</v>
      </c>
      <c r="B14">
        <v>1283</v>
      </c>
      <c r="C14">
        <v>1887</v>
      </c>
      <c r="D14">
        <v>2371</v>
      </c>
      <c r="E14">
        <v>2731</v>
      </c>
      <c r="F14">
        <v>3242</v>
      </c>
      <c r="G14" t="s">
        <v>2000</v>
      </c>
    </row>
    <row r="15" spans="1:7" ht="15" customHeight="1" x14ac:dyDescent="0.2">
      <c r="A15" t="s">
        <v>2007</v>
      </c>
      <c r="B15">
        <v>1306</v>
      </c>
      <c r="C15">
        <v>1842</v>
      </c>
      <c r="D15">
        <v>2247</v>
      </c>
      <c r="E15">
        <v>2589</v>
      </c>
      <c r="F15">
        <v>3340</v>
      </c>
      <c r="G15" t="s">
        <v>2000</v>
      </c>
    </row>
    <row r="16" spans="1:7" ht="15" customHeight="1" x14ac:dyDescent="0.2">
      <c r="A16" t="s">
        <v>2008</v>
      </c>
      <c r="B16">
        <v>1273</v>
      </c>
      <c r="C16">
        <v>2033</v>
      </c>
      <c r="D16">
        <v>2232</v>
      </c>
      <c r="E16">
        <v>2258</v>
      </c>
      <c r="F16">
        <v>2450</v>
      </c>
      <c r="G16" t="s">
        <v>2000</v>
      </c>
    </row>
    <row r="17" spans="1:7" ht="15" customHeight="1" x14ac:dyDescent="0.2">
      <c r="A17" t="s">
        <v>2009</v>
      </c>
      <c r="B17">
        <v>1248</v>
      </c>
      <c r="C17">
        <v>1857</v>
      </c>
      <c r="D17">
        <v>2182</v>
      </c>
      <c r="E17">
        <v>2512</v>
      </c>
      <c r="F17">
        <v>2720</v>
      </c>
      <c r="G17" t="s">
        <v>2000</v>
      </c>
    </row>
    <row r="18" spans="1:7" ht="15" customHeight="1" x14ac:dyDescent="0.2">
      <c r="A18" t="s">
        <v>2010</v>
      </c>
      <c r="B18">
        <v>1058</v>
      </c>
      <c r="C18">
        <v>1717</v>
      </c>
      <c r="D18">
        <v>2128</v>
      </c>
      <c r="E18">
        <v>2407</v>
      </c>
      <c r="F18">
        <v>2792</v>
      </c>
      <c r="G18" t="s">
        <v>2000</v>
      </c>
    </row>
    <row r="19" spans="1:7" ht="15" customHeight="1" x14ac:dyDescent="0.2">
      <c r="A19" t="s">
        <v>2011</v>
      </c>
      <c r="B19">
        <v>1234</v>
      </c>
      <c r="C19">
        <v>1836</v>
      </c>
      <c r="D19">
        <v>2097</v>
      </c>
      <c r="E19">
        <v>2293</v>
      </c>
      <c r="F19">
        <v>2599</v>
      </c>
      <c r="G19" t="s">
        <v>2000</v>
      </c>
    </row>
    <row r="20" spans="1:7" ht="15" customHeight="1" x14ac:dyDescent="0.2">
      <c r="A20" t="s">
        <v>2012</v>
      </c>
      <c r="B20">
        <v>745</v>
      </c>
      <c r="C20">
        <v>1457</v>
      </c>
      <c r="D20">
        <v>1813</v>
      </c>
      <c r="E20">
        <v>2096</v>
      </c>
      <c r="F20">
        <v>2680</v>
      </c>
      <c r="G20" t="s">
        <v>2000</v>
      </c>
    </row>
    <row r="21" spans="1:7" ht="15" customHeight="1" x14ac:dyDescent="0.2">
      <c r="A21" t="s">
        <v>2013</v>
      </c>
      <c r="B21">
        <v>643</v>
      </c>
      <c r="C21">
        <v>1383</v>
      </c>
      <c r="D21">
        <v>1757</v>
      </c>
      <c r="E21">
        <v>2110</v>
      </c>
      <c r="F21">
        <v>2741</v>
      </c>
      <c r="G21" t="s">
        <v>2000</v>
      </c>
    </row>
    <row r="22" spans="1:7" ht="15" customHeight="1" x14ac:dyDescent="0.2">
      <c r="A22" t="s">
        <v>2014</v>
      </c>
      <c r="B22">
        <v>642</v>
      </c>
      <c r="C22">
        <v>1273</v>
      </c>
      <c r="D22">
        <v>1666</v>
      </c>
      <c r="E22">
        <v>2101</v>
      </c>
      <c r="F22">
        <v>2629</v>
      </c>
      <c r="G22" t="s">
        <v>2000</v>
      </c>
    </row>
    <row r="23" spans="1:7" ht="15" customHeight="1" x14ac:dyDescent="0.2">
      <c r="A23" t="s">
        <v>2015</v>
      </c>
      <c r="B23">
        <v>537</v>
      </c>
      <c r="C23">
        <v>1371</v>
      </c>
      <c r="D23">
        <v>1624</v>
      </c>
      <c r="E23">
        <v>1885</v>
      </c>
      <c r="F23">
        <v>2398</v>
      </c>
      <c r="G23" t="s">
        <v>2000</v>
      </c>
    </row>
    <row r="24" spans="1:7" ht="15" customHeight="1" x14ac:dyDescent="0.2">
      <c r="A24" t="s">
        <v>2016</v>
      </c>
      <c r="B24">
        <v>860</v>
      </c>
      <c r="C24">
        <v>1225</v>
      </c>
      <c r="D24">
        <v>1519</v>
      </c>
      <c r="E24">
        <v>1839</v>
      </c>
      <c r="F24">
        <v>2153</v>
      </c>
      <c r="G24" t="s">
        <v>2000</v>
      </c>
    </row>
    <row r="25" spans="1:7" ht="15" customHeight="1" x14ac:dyDescent="0.2">
      <c r="A25" t="s">
        <v>2017</v>
      </c>
      <c r="B25">
        <v>829</v>
      </c>
      <c r="C25">
        <v>1277</v>
      </c>
      <c r="D25">
        <v>1488</v>
      </c>
      <c r="E25">
        <v>1716</v>
      </c>
      <c r="F25">
        <v>2070</v>
      </c>
      <c r="G25" t="s">
        <v>2000</v>
      </c>
    </row>
    <row r="26" spans="1:7" ht="15" customHeight="1" x14ac:dyDescent="0.2">
      <c r="A26" t="s">
        <v>2018</v>
      </c>
      <c r="B26">
        <v>496</v>
      </c>
      <c r="C26">
        <v>1148</v>
      </c>
      <c r="D26">
        <v>1441</v>
      </c>
      <c r="E26">
        <v>1693</v>
      </c>
      <c r="F26">
        <v>2021</v>
      </c>
      <c r="G26" t="s">
        <v>2000</v>
      </c>
    </row>
    <row r="27" spans="1:7" ht="15" customHeight="1" x14ac:dyDescent="0.2">
      <c r="A27" t="s">
        <v>2019</v>
      </c>
      <c r="B27">
        <v>474</v>
      </c>
      <c r="C27">
        <v>875</v>
      </c>
      <c r="D27">
        <v>1325</v>
      </c>
      <c r="E27">
        <v>1695</v>
      </c>
      <c r="F27">
        <v>2150</v>
      </c>
      <c r="G27" t="s">
        <v>2000</v>
      </c>
    </row>
    <row r="28" spans="1:7" ht="15" customHeight="1" x14ac:dyDescent="0.2">
      <c r="A28" t="s">
        <v>2020</v>
      </c>
      <c r="B28">
        <v>444</v>
      </c>
      <c r="C28">
        <v>927</v>
      </c>
      <c r="D28">
        <v>1229</v>
      </c>
      <c r="E28">
        <v>1603</v>
      </c>
      <c r="F28">
        <v>2333</v>
      </c>
      <c r="G28" t="s">
        <v>2000</v>
      </c>
    </row>
    <row r="29" spans="1:7" ht="15" customHeight="1" x14ac:dyDescent="0.2">
      <c r="A29" t="s">
        <v>2021</v>
      </c>
      <c r="B29">
        <v>537</v>
      </c>
      <c r="C29">
        <v>884</v>
      </c>
      <c r="D29">
        <v>1189</v>
      </c>
      <c r="E29">
        <v>1498</v>
      </c>
      <c r="F29">
        <v>1917</v>
      </c>
      <c r="G29" t="s">
        <v>2000</v>
      </c>
    </row>
    <row r="30" spans="1:7" ht="15" customHeight="1" x14ac:dyDescent="0.2">
      <c r="A30" t="s">
        <v>2022</v>
      </c>
      <c r="B30">
        <v>139</v>
      </c>
      <c r="C30">
        <v>350</v>
      </c>
      <c r="D30">
        <v>1011</v>
      </c>
      <c r="E30">
        <v>1273</v>
      </c>
      <c r="F30">
        <v>1572</v>
      </c>
      <c r="G30" t="s">
        <v>2000</v>
      </c>
    </row>
    <row r="31" spans="1:7" ht="15" customHeight="1" x14ac:dyDescent="0.2">
      <c r="A31" t="s">
        <v>2023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5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4" customWidth="1"/>
    <col min="6" max="6" width="19.83203125" customWidth="1"/>
    <col min="7" max="7" width="19.1640625" customWidth="1"/>
    <col min="8" max="8" width="19.83203125" customWidth="1"/>
    <col min="9" max="9" width="19.5" customWidth="1"/>
    <col min="10" max="10" width="9.1640625" customWidth="1"/>
  </cols>
  <sheetData>
    <row r="1" spans="1:9" ht="15.75" customHeight="1" x14ac:dyDescent="0.2">
      <c r="A1" s="33" t="s">
        <v>2024</v>
      </c>
    </row>
    <row r="2" spans="1:9" ht="15" customHeight="1" x14ac:dyDescent="0.2">
      <c r="A2" s="34" t="s">
        <v>2025</v>
      </c>
    </row>
    <row r="3" spans="1:9" ht="15" customHeight="1" x14ac:dyDescent="0.2">
      <c r="A3" s="35" t="s">
        <v>2026</v>
      </c>
    </row>
    <row r="4" spans="1:9" ht="15" customHeight="1" x14ac:dyDescent="0.2"/>
    <row r="5" spans="1:9" ht="19.5" customHeight="1" x14ac:dyDescent="0.2"/>
    <row r="6" spans="1:9" ht="15" customHeight="1" x14ac:dyDescent="0.2"/>
    <row r="7" spans="1:9" ht="15" customHeight="1" x14ac:dyDescent="0.2">
      <c r="F7" s="92" t="s">
        <v>2027</v>
      </c>
      <c r="G7" s="90"/>
      <c r="H7" s="90"/>
      <c r="I7" s="90"/>
    </row>
    <row r="8" spans="1:9" ht="15" customHeight="1" x14ac:dyDescent="0.2">
      <c r="F8" s="90"/>
      <c r="G8" s="90"/>
      <c r="H8" s="90"/>
      <c r="I8" s="90"/>
    </row>
    <row r="9" spans="1:9" ht="15" customHeight="1" x14ac:dyDescent="0.25">
      <c r="F9" s="93" t="s">
        <v>2028</v>
      </c>
      <c r="G9" s="90"/>
      <c r="H9" s="93" t="s">
        <v>2029</v>
      </c>
      <c r="I9" s="90"/>
    </row>
    <row r="10" spans="1:9" ht="15" customHeight="1" x14ac:dyDescent="0.2">
      <c r="F10" t="s">
        <v>2030</v>
      </c>
      <c r="G10" t="s">
        <v>2031</v>
      </c>
      <c r="H10" t="s">
        <v>2030</v>
      </c>
      <c r="I10" t="s">
        <v>2031</v>
      </c>
    </row>
    <row r="11" spans="1:9" ht="15" customHeight="1" x14ac:dyDescent="0.2">
      <c r="F11" s="42">
        <v>0.06</v>
      </c>
      <c r="G11" s="74">
        <v>97706.54</v>
      </c>
      <c r="H11" s="42">
        <v>0.06</v>
      </c>
      <c r="I11" s="74">
        <v>116754.13</v>
      </c>
    </row>
    <row r="12" spans="1:9" ht="15" customHeight="1" x14ac:dyDescent="0.2">
      <c r="F12" s="42">
        <v>0.05</v>
      </c>
      <c r="G12" s="74">
        <v>106067.72</v>
      </c>
      <c r="H12" s="42">
        <v>0.05</v>
      </c>
      <c r="I12" s="74">
        <v>130397.13</v>
      </c>
    </row>
    <row r="13" spans="1:9" ht="15" customHeight="1" x14ac:dyDescent="0.2">
      <c r="F13" s="42">
        <v>0.04</v>
      </c>
      <c r="G13" s="74">
        <v>115515.3</v>
      </c>
      <c r="H13" s="42">
        <v>0.04</v>
      </c>
      <c r="I13" s="74">
        <v>146622.87</v>
      </c>
    </row>
    <row r="14" spans="1:9" ht="15" customHeight="1" x14ac:dyDescent="0.2">
      <c r="F14" s="42">
        <v>0.03</v>
      </c>
      <c r="G14" s="74">
        <v>126217.64</v>
      </c>
      <c r="H14" s="42">
        <v>0.03</v>
      </c>
      <c r="I14" s="74">
        <v>166032.57</v>
      </c>
    </row>
    <row r="15" spans="1:9" ht="15" customHeight="1" x14ac:dyDescent="0.2">
      <c r="F15" t="s">
        <v>2032</v>
      </c>
    </row>
  </sheetData>
  <mergeCells count="3">
    <mergeCell ref="F7:I8"/>
    <mergeCell ref="H9:I9"/>
    <mergeCell ref="F9:G9"/>
  </mergeCells>
  <pageMargins left="0.75" right="0.75" top="1" bottom="1" header="0.511811023622047" footer="0.511811023622047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135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14" customWidth="1"/>
    <col min="3" max="3" width="13.6640625" customWidth="1"/>
    <col min="4" max="4" width="11.6640625" customWidth="1"/>
    <col min="10" max="10" width="11.6640625" customWidth="1"/>
    <col min="22" max="22" width="9.1640625" customWidth="1"/>
  </cols>
  <sheetData>
    <row r="1" spans="1:21" ht="15.75" customHeight="1" x14ac:dyDescent="0.2">
      <c r="A1" s="33" t="s">
        <v>2033</v>
      </c>
    </row>
    <row r="2" spans="1:21" ht="15" customHeight="1" x14ac:dyDescent="0.2">
      <c r="A2" s="34" t="s">
        <v>2034</v>
      </c>
    </row>
    <row r="3" spans="1:21" ht="15" customHeight="1" x14ac:dyDescent="0.2">
      <c r="A3" s="35" t="s">
        <v>2035</v>
      </c>
    </row>
    <row r="4" spans="1:21" ht="15" customHeight="1" x14ac:dyDescent="0.2"/>
    <row r="5" spans="1:21" ht="15" customHeight="1" x14ac:dyDescent="0.2"/>
    <row r="6" spans="1:21" ht="15" customHeight="1" x14ac:dyDescent="0.2">
      <c r="B6" s="79" t="s">
        <v>2036</v>
      </c>
    </row>
    <row r="7" spans="1:21" ht="15" customHeight="1" x14ac:dyDescent="0.2">
      <c r="O7" s="80" t="s">
        <v>634</v>
      </c>
    </row>
    <row r="8" spans="1:21" ht="15" customHeight="1" x14ac:dyDescent="0.2">
      <c r="C8" s="81" t="s">
        <v>634</v>
      </c>
      <c r="J8" s="97" t="s">
        <v>2037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pans="1:21" ht="15" customHeight="1" x14ac:dyDescent="0.2">
      <c r="B9" s="94" t="s">
        <v>384</v>
      </c>
      <c r="C9" s="94" t="s">
        <v>1546</v>
      </c>
      <c r="D9" s="95" t="s">
        <v>2038</v>
      </c>
      <c r="E9" s="90"/>
      <c r="F9" s="90"/>
      <c r="G9" s="90"/>
      <c r="H9" s="90"/>
      <c r="I9" s="90"/>
      <c r="J9" s="96" t="s">
        <v>2039</v>
      </c>
      <c r="K9" s="90"/>
      <c r="L9" s="90"/>
      <c r="M9" s="90"/>
      <c r="N9" s="90"/>
      <c r="O9" s="90"/>
      <c r="P9" s="96" t="s">
        <v>2040</v>
      </c>
      <c r="Q9" s="90"/>
      <c r="R9" s="90"/>
      <c r="S9" s="90"/>
      <c r="T9" s="90"/>
      <c r="U9" s="90"/>
    </row>
    <row r="10" spans="1:21" ht="15" customHeight="1" x14ac:dyDescent="0.2">
      <c r="B10" s="90"/>
      <c r="C10" s="90"/>
      <c r="D10" s="1" t="s">
        <v>853</v>
      </c>
      <c r="E10" s="1" t="s">
        <v>2041</v>
      </c>
      <c r="F10" s="1" t="s">
        <v>2042</v>
      </c>
      <c r="G10" s="1" t="s">
        <v>30</v>
      </c>
      <c r="H10" s="1" t="s">
        <v>1547</v>
      </c>
      <c r="I10" s="1" t="s">
        <v>1548</v>
      </c>
      <c r="J10" s="1" t="s">
        <v>853</v>
      </c>
      <c r="K10" s="1" t="s">
        <v>2041</v>
      </c>
      <c r="L10" s="1" t="s">
        <v>2042</v>
      </c>
      <c r="M10" s="1" t="s">
        <v>30</v>
      </c>
      <c r="N10" s="1" t="s">
        <v>1547</v>
      </c>
      <c r="O10" s="1" t="s">
        <v>1548</v>
      </c>
      <c r="P10" s="1" t="s">
        <v>853</v>
      </c>
      <c r="Q10" s="1" t="s">
        <v>2041</v>
      </c>
      <c r="R10" s="1" t="s">
        <v>2042</v>
      </c>
      <c r="S10" s="1" t="s">
        <v>30</v>
      </c>
      <c r="T10" s="1" t="s">
        <v>1547</v>
      </c>
      <c r="U10" s="1" t="s">
        <v>1548</v>
      </c>
    </row>
    <row r="11" spans="1:21" ht="15" customHeight="1" x14ac:dyDescent="0.2">
      <c r="B11" s="52" t="s">
        <v>2043</v>
      </c>
      <c r="D11" s="50">
        <v>62.1</v>
      </c>
      <c r="E11" s="50" t="s">
        <v>2044</v>
      </c>
      <c r="F11" s="50" t="s">
        <v>2044</v>
      </c>
      <c r="G11" s="50">
        <v>68.83</v>
      </c>
      <c r="H11" s="50">
        <v>52.47</v>
      </c>
      <c r="I11" s="50">
        <v>70.14</v>
      </c>
      <c r="J11" s="50" t="s">
        <v>909</v>
      </c>
      <c r="K11" s="50" t="s">
        <v>909</v>
      </c>
      <c r="L11" s="50" t="s">
        <v>909</v>
      </c>
      <c r="M11" s="50" t="s">
        <v>909</v>
      </c>
      <c r="N11" s="50" t="s">
        <v>909</v>
      </c>
      <c r="O11" s="50" t="s">
        <v>909</v>
      </c>
      <c r="P11" s="50" t="s">
        <v>2044</v>
      </c>
      <c r="Q11" s="50" t="s">
        <v>2044</v>
      </c>
      <c r="R11" s="50" t="s">
        <v>2044</v>
      </c>
      <c r="S11" s="50" t="s">
        <v>2044</v>
      </c>
      <c r="T11" s="50" t="s">
        <v>2044</v>
      </c>
      <c r="U11" s="50" t="s">
        <v>2044</v>
      </c>
    </row>
    <row r="12" spans="1:21" ht="15" customHeight="1" x14ac:dyDescent="0.2">
      <c r="B12" s="52" t="s">
        <v>8</v>
      </c>
      <c r="D12" s="50">
        <v>72.7</v>
      </c>
      <c r="E12" s="50" t="s">
        <v>2044</v>
      </c>
      <c r="F12" s="50" t="s">
        <v>2044</v>
      </c>
      <c r="G12" s="50">
        <v>79.27</v>
      </c>
      <c r="H12" s="50">
        <v>64.09</v>
      </c>
      <c r="I12" s="50">
        <v>78.55</v>
      </c>
      <c r="J12" s="50" t="s">
        <v>909</v>
      </c>
      <c r="K12" s="50" t="s">
        <v>909</v>
      </c>
      <c r="L12" s="50" t="s">
        <v>909</v>
      </c>
      <c r="M12" s="50" t="s">
        <v>909</v>
      </c>
      <c r="N12" s="50" t="s">
        <v>909</v>
      </c>
      <c r="O12" s="50" t="s">
        <v>909</v>
      </c>
      <c r="P12" s="50">
        <v>17.100000000000001</v>
      </c>
      <c r="Q12" s="50" t="s">
        <v>2044</v>
      </c>
      <c r="R12" s="50" t="s">
        <v>2044</v>
      </c>
      <c r="S12" s="50">
        <v>15.2</v>
      </c>
      <c r="T12" s="50">
        <v>22.1</v>
      </c>
      <c r="U12" s="50">
        <v>12</v>
      </c>
    </row>
    <row r="13" spans="1:21" ht="15" customHeight="1" x14ac:dyDescent="0.2">
      <c r="B13" s="52" t="s">
        <v>9</v>
      </c>
      <c r="D13" s="50">
        <v>83.49</v>
      </c>
      <c r="E13" s="50" t="s">
        <v>2044</v>
      </c>
      <c r="F13" s="50" t="s">
        <v>2044</v>
      </c>
      <c r="G13" s="50">
        <v>91.95</v>
      </c>
      <c r="H13" s="50">
        <v>74.08</v>
      </c>
      <c r="I13" s="50">
        <v>85.2</v>
      </c>
      <c r="J13" s="50" t="s">
        <v>909</v>
      </c>
      <c r="K13" s="50" t="s">
        <v>909</v>
      </c>
      <c r="L13" s="50" t="s">
        <v>909</v>
      </c>
      <c r="M13" s="50" t="s">
        <v>909</v>
      </c>
      <c r="N13" s="50" t="s">
        <v>909</v>
      </c>
      <c r="O13" s="50" t="s">
        <v>909</v>
      </c>
      <c r="P13" s="50">
        <v>14.8</v>
      </c>
      <c r="Q13" s="50" t="s">
        <v>2044</v>
      </c>
      <c r="R13" s="50" t="s">
        <v>2044</v>
      </c>
      <c r="S13" s="50">
        <v>16</v>
      </c>
      <c r="T13" s="50">
        <v>15.6</v>
      </c>
      <c r="U13" s="50">
        <v>8.5</v>
      </c>
    </row>
    <row r="14" spans="1:21" ht="15" customHeight="1" x14ac:dyDescent="0.2">
      <c r="B14" s="52" t="s">
        <v>2045</v>
      </c>
      <c r="D14" s="50">
        <v>94.32</v>
      </c>
      <c r="E14" s="50" t="s">
        <v>2044</v>
      </c>
      <c r="F14" s="50" t="s">
        <v>2044</v>
      </c>
      <c r="G14" s="50">
        <v>103.31</v>
      </c>
      <c r="H14" s="50">
        <v>84.59</v>
      </c>
      <c r="I14" s="50">
        <v>95.57</v>
      </c>
      <c r="J14" s="50" t="s">
        <v>909</v>
      </c>
      <c r="K14" s="50" t="s">
        <v>909</v>
      </c>
      <c r="L14" s="50" t="s">
        <v>909</v>
      </c>
      <c r="M14" s="50" t="s">
        <v>909</v>
      </c>
      <c r="N14" s="50" t="s">
        <v>909</v>
      </c>
      <c r="O14" s="50" t="s">
        <v>909</v>
      </c>
      <c r="P14" s="50">
        <v>13</v>
      </c>
      <c r="Q14" s="50" t="s">
        <v>2044</v>
      </c>
      <c r="R14" s="50" t="s">
        <v>2044</v>
      </c>
      <c r="S14" s="50">
        <v>12.4</v>
      </c>
      <c r="T14" s="50">
        <v>14.2</v>
      </c>
      <c r="U14" s="50">
        <v>12.2</v>
      </c>
    </row>
    <row r="15" spans="1:21" ht="15" customHeight="1" x14ac:dyDescent="0.2">
      <c r="B15" s="52" t="s">
        <v>11</v>
      </c>
      <c r="D15" s="50">
        <v>107.79</v>
      </c>
      <c r="E15" s="50" t="s">
        <v>2044</v>
      </c>
      <c r="F15" s="50" t="s">
        <v>2044</v>
      </c>
      <c r="G15" s="50">
        <v>116.34</v>
      </c>
      <c r="H15" s="50">
        <v>98.52</v>
      </c>
      <c r="I15" s="50">
        <v>108.56</v>
      </c>
      <c r="J15" s="50" t="s">
        <v>909</v>
      </c>
      <c r="K15" s="50" t="s">
        <v>909</v>
      </c>
      <c r="L15" s="50" t="s">
        <v>909</v>
      </c>
      <c r="M15" s="50" t="s">
        <v>909</v>
      </c>
      <c r="N15" s="50" t="s">
        <v>909</v>
      </c>
      <c r="O15" s="50" t="s">
        <v>909</v>
      </c>
      <c r="P15" s="50">
        <v>14.3</v>
      </c>
      <c r="Q15" s="50" t="s">
        <v>2044</v>
      </c>
      <c r="R15" s="50" t="s">
        <v>2044</v>
      </c>
      <c r="S15" s="50">
        <v>12.6</v>
      </c>
      <c r="T15" s="50">
        <v>16.5</v>
      </c>
      <c r="U15" s="50">
        <v>13.6</v>
      </c>
    </row>
    <row r="16" spans="1:21" ht="15" customHeight="1" x14ac:dyDescent="0.2">
      <c r="B16" s="52" t="s">
        <v>2046</v>
      </c>
      <c r="D16" s="50">
        <v>122.72</v>
      </c>
      <c r="E16" s="50" t="s">
        <v>2044</v>
      </c>
      <c r="F16" s="50" t="s">
        <v>2044</v>
      </c>
      <c r="G16" s="50">
        <v>133.41999999999999</v>
      </c>
      <c r="H16" s="50">
        <v>113.69</v>
      </c>
      <c r="I16" s="50">
        <v>117.96</v>
      </c>
      <c r="J16" s="50" t="s">
        <v>909</v>
      </c>
      <c r="K16" s="50" t="s">
        <v>909</v>
      </c>
      <c r="L16" s="50" t="s">
        <v>909</v>
      </c>
      <c r="M16" s="50" t="s">
        <v>909</v>
      </c>
      <c r="N16" s="50" t="s">
        <v>909</v>
      </c>
      <c r="O16" s="50" t="s">
        <v>909</v>
      </c>
      <c r="P16" s="50">
        <v>13.9</v>
      </c>
      <c r="Q16" s="50" t="s">
        <v>2044</v>
      </c>
      <c r="R16" s="50" t="s">
        <v>2044</v>
      </c>
      <c r="S16" s="50">
        <v>14.7</v>
      </c>
      <c r="T16" s="50">
        <v>15.4</v>
      </c>
      <c r="U16" s="50">
        <v>8.6999999999999993</v>
      </c>
    </row>
    <row r="17" spans="2:21" ht="15" customHeight="1" x14ac:dyDescent="0.2">
      <c r="B17" s="52" t="s">
        <v>13</v>
      </c>
      <c r="D17" s="50">
        <v>124.14</v>
      </c>
      <c r="E17" s="50">
        <v>123.13</v>
      </c>
      <c r="F17" s="50">
        <v>125.9</v>
      </c>
      <c r="G17" s="50">
        <v>132.71</v>
      </c>
      <c r="H17" s="50">
        <v>118.35</v>
      </c>
      <c r="I17" s="50">
        <v>117.44</v>
      </c>
      <c r="J17" s="50" t="s">
        <v>909</v>
      </c>
      <c r="K17" s="50" t="s">
        <v>909</v>
      </c>
      <c r="L17" s="50" t="s">
        <v>909</v>
      </c>
      <c r="M17" s="50" t="s">
        <v>909</v>
      </c>
      <c r="N17" s="50" t="s">
        <v>909</v>
      </c>
      <c r="O17" s="50" t="s">
        <v>909</v>
      </c>
      <c r="P17" s="50">
        <v>1.2</v>
      </c>
      <c r="Q17" s="50" t="s">
        <v>2044</v>
      </c>
      <c r="R17" s="50" t="s">
        <v>2044</v>
      </c>
      <c r="S17" s="50">
        <v>-0.5</v>
      </c>
      <c r="T17" s="50">
        <v>4.0999999999999996</v>
      </c>
      <c r="U17" s="50">
        <v>-0.4</v>
      </c>
    </row>
    <row r="18" spans="2:21" ht="15" customHeight="1" x14ac:dyDescent="0.2">
      <c r="B18" s="52" t="s">
        <v>14</v>
      </c>
      <c r="D18" s="50">
        <v>117.93</v>
      </c>
      <c r="E18" s="50">
        <v>120.53</v>
      </c>
      <c r="F18" s="50">
        <v>117.31</v>
      </c>
      <c r="G18" s="50">
        <v>123.47</v>
      </c>
      <c r="H18" s="50">
        <v>114.37</v>
      </c>
      <c r="I18" s="50">
        <v>113.62</v>
      </c>
      <c r="J18" s="50" t="s">
        <v>909</v>
      </c>
      <c r="K18" s="50" t="s">
        <v>909</v>
      </c>
      <c r="L18" s="50" t="s">
        <v>909</v>
      </c>
      <c r="M18" s="50" t="s">
        <v>909</v>
      </c>
      <c r="N18" s="50" t="s">
        <v>909</v>
      </c>
      <c r="O18" s="50" t="s">
        <v>909</v>
      </c>
      <c r="P18" s="50">
        <v>-5</v>
      </c>
      <c r="Q18" s="50">
        <v>-2.1</v>
      </c>
      <c r="R18" s="50">
        <v>-6.8</v>
      </c>
      <c r="S18" s="50">
        <v>-7</v>
      </c>
      <c r="T18" s="50">
        <v>-3.4</v>
      </c>
      <c r="U18" s="50">
        <v>-3.3</v>
      </c>
    </row>
    <row r="19" spans="2:21" ht="15" customHeight="1" x14ac:dyDescent="0.2">
      <c r="B19" s="52" t="s">
        <v>15</v>
      </c>
      <c r="D19" s="50">
        <v>110.47</v>
      </c>
      <c r="E19" s="50">
        <v>111.08</v>
      </c>
      <c r="F19" s="50">
        <v>111.17</v>
      </c>
      <c r="G19" s="50">
        <v>112.53</v>
      </c>
      <c r="H19" s="50">
        <v>109.39</v>
      </c>
      <c r="I19" s="50">
        <v>109.09</v>
      </c>
      <c r="J19" s="50" t="s">
        <v>909</v>
      </c>
      <c r="K19" s="50" t="s">
        <v>909</v>
      </c>
      <c r="L19" s="50" t="s">
        <v>909</v>
      </c>
      <c r="M19" s="50" t="s">
        <v>909</v>
      </c>
      <c r="N19" s="50" t="s">
        <v>909</v>
      </c>
      <c r="O19" s="50" t="s">
        <v>909</v>
      </c>
      <c r="P19" s="50">
        <v>-6.3</v>
      </c>
      <c r="Q19" s="50">
        <v>-7.8</v>
      </c>
      <c r="R19" s="50">
        <v>-5.2</v>
      </c>
      <c r="S19" s="50">
        <v>-8.9</v>
      </c>
      <c r="T19" s="50">
        <v>-4.4000000000000004</v>
      </c>
      <c r="U19" s="50">
        <v>-4</v>
      </c>
    </row>
    <row r="20" spans="2:21" ht="15" customHeight="1" x14ac:dyDescent="0.2">
      <c r="B20" s="52" t="s">
        <v>16</v>
      </c>
      <c r="D20" s="50">
        <v>110.66</v>
      </c>
      <c r="E20" s="50">
        <v>113.05</v>
      </c>
      <c r="F20" s="50">
        <v>110.08</v>
      </c>
      <c r="G20" s="50">
        <v>112.11</v>
      </c>
      <c r="H20" s="50">
        <v>110.7</v>
      </c>
      <c r="I20" s="50">
        <v>108.55</v>
      </c>
      <c r="J20" s="50" t="s">
        <v>909</v>
      </c>
      <c r="K20" s="50" t="s">
        <v>909</v>
      </c>
      <c r="L20" s="50" t="s">
        <v>909</v>
      </c>
      <c r="M20" s="50" t="s">
        <v>909</v>
      </c>
      <c r="N20" s="50" t="s">
        <v>909</v>
      </c>
      <c r="O20" s="50" t="s">
        <v>909</v>
      </c>
      <c r="P20" s="50">
        <v>0.2</v>
      </c>
      <c r="Q20" s="50">
        <v>1.8</v>
      </c>
      <c r="R20" s="50">
        <v>-1</v>
      </c>
      <c r="S20" s="50">
        <v>-0.4</v>
      </c>
      <c r="T20" s="50">
        <v>1.2</v>
      </c>
      <c r="U20" s="50">
        <v>-0.5</v>
      </c>
    </row>
    <row r="21" spans="2:21" ht="15" customHeight="1" x14ac:dyDescent="0.2">
      <c r="B21" s="52" t="s">
        <v>17</v>
      </c>
      <c r="D21" s="50">
        <v>108.93</v>
      </c>
      <c r="E21" s="50">
        <v>112.75</v>
      </c>
      <c r="F21" s="50">
        <v>107.29</v>
      </c>
      <c r="G21" s="50">
        <v>109.92</v>
      </c>
      <c r="H21" s="50">
        <v>108.74</v>
      </c>
      <c r="I21" s="50">
        <v>108.04</v>
      </c>
      <c r="J21" s="50" t="s">
        <v>909</v>
      </c>
      <c r="K21" s="50" t="s">
        <v>909</v>
      </c>
      <c r="L21" s="50" t="s">
        <v>909</v>
      </c>
      <c r="M21" s="50" t="s">
        <v>909</v>
      </c>
      <c r="N21" s="50" t="s">
        <v>909</v>
      </c>
      <c r="O21" s="50" t="s">
        <v>909</v>
      </c>
      <c r="P21" s="50">
        <v>-1.6</v>
      </c>
      <c r="Q21" s="50">
        <v>-0.3</v>
      </c>
      <c r="R21" s="50">
        <v>-2.5</v>
      </c>
      <c r="S21" s="50">
        <v>-2</v>
      </c>
      <c r="T21" s="50">
        <v>-1.8</v>
      </c>
      <c r="U21" s="50">
        <v>-0.5</v>
      </c>
    </row>
    <row r="22" spans="2:21" ht="15" customHeight="1" x14ac:dyDescent="0.2">
      <c r="B22" s="52" t="s">
        <v>18</v>
      </c>
      <c r="D22" s="50">
        <v>104.63</v>
      </c>
      <c r="E22" s="50">
        <v>108.86</v>
      </c>
      <c r="F22" s="50">
        <v>102.74</v>
      </c>
      <c r="G22" s="50">
        <v>103.51</v>
      </c>
      <c r="H22" s="50">
        <v>105.52</v>
      </c>
      <c r="I22" s="50">
        <v>103.61</v>
      </c>
      <c r="J22" s="50" t="s">
        <v>909</v>
      </c>
      <c r="K22" s="50" t="s">
        <v>909</v>
      </c>
      <c r="L22" s="50" t="s">
        <v>909</v>
      </c>
      <c r="M22" s="50" t="s">
        <v>909</v>
      </c>
      <c r="N22" s="50" t="s">
        <v>909</v>
      </c>
      <c r="O22" s="50" t="s">
        <v>909</v>
      </c>
      <c r="P22" s="50">
        <v>-3.9</v>
      </c>
      <c r="Q22" s="50">
        <v>-3.5</v>
      </c>
      <c r="R22" s="50">
        <v>-4.2</v>
      </c>
      <c r="S22" s="50">
        <v>-5.8</v>
      </c>
      <c r="T22" s="50">
        <v>-3</v>
      </c>
      <c r="U22" s="50">
        <v>-4.0999999999999996</v>
      </c>
    </row>
    <row r="23" spans="2:21" ht="15" customHeight="1" x14ac:dyDescent="0.2">
      <c r="B23" s="52" t="s">
        <v>19</v>
      </c>
      <c r="D23" s="50">
        <v>102.98</v>
      </c>
      <c r="E23" s="50">
        <v>106.55</v>
      </c>
      <c r="F23" s="50">
        <v>101.43</v>
      </c>
      <c r="G23" s="50">
        <v>102.18</v>
      </c>
      <c r="H23" s="50">
        <v>103.37</v>
      </c>
      <c r="I23" s="50">
        <v>102.8</v>
      </c>
      <c r="J23" s="50" t="s">
        <v>909</v>
      </c>
      <c r="K23" s="50" t="s">
        <v>909</v>
      </c>
      <c r="L23" s="50" t="s">
        <v>909</v>
      </c>
      <c r="M23" s="50" t="s">
        <v>909</v>
      </c>
      <c r="N23" s="50" t="s">
        <v>909</v>
      </c>
      <c r="O23" s="50" t="s">
        <v>909</v>
      </c>
      <c r="P23" s="50">
        <v>-1.6</v>
      </c>
      <c r="Q23" s="50">
        <v>-2.1</v>
      </c>
      <c r="R23" s="50">
        <v>-1.3</v>
      </c>
      <c r="S23" s="50">
        <v>-1.3</v>
      </c>
      <c r="T23" s="50">
        <v>-2</v>
      </c>
      <c r="U23" s="50">
        <v>-0.8</v>
      </c>
    </row>
    <row r="24" spans="2:21" ht="15" customHeight="1" x14ac:dyDescent="0.2">
      <c r="B24" s="52" t="s">
        <v>20</v>
      </c>
      <c r="D24" s="50">
        <v>100</v>
      </c>
      <c r="E24" s="50">
        <v>100</v>
      </c>
      <c r="F24" s="50">
        <v>100</v>
      </c>
      <c r="G24" s="50">
        <v>100</v>
      </c>
      <c r="H24" s="50">
        <v>100</v>
      </c>
      <c r="I24" s="50">
        <v>100</v>
      </c>
      <c r="J24" s="50" t="s">
        <v>909</v>
      </c>
      <c r="K24" s="50" t="s">
        <v>909</v>
      </c>
      <c r="L24" s="50" t="s">
        <v>909</v>
      </c>
      <c r="M24" s="50" t="s">
        <v>909</v>
      </c>
      <c r="N24" s="50" t="s">
        <v>909</v>
      </c>
      <c r="O24" s="50" t="s">
        <v>909</v>
      </c>
      <c r="P24" s="50">
        <v>-2.9</v>
      </c>
      <c r="Q24" s="50">
        <v>-6.1</v>
      </c>
      <c r="R24" s="50">
        <v>-1.4</v>
      </c>
      <c r="S24" s="50">
        <v>-2.1</v>
      </c>
      <c r="T24" s="50">
        <v>-3.3</v>
      </c>
      <c r="U24" s="50">
        <v>-2.7</v>
      </c>
    </row>
    <row r="25" spans="2:21" ht="15" customHeight="1" x14ac:dyDescent="0.2">
      <c r="B25" s="52" t="s">
        <v>21</v>
      </c>
      <c r="D25" s="50">
        <v>100.89</v>
      </c>
      <c r="E25" s="50">
        <v>96.6</v>
      </c>
      <c r="F25" s="50">
        <v>101.81</v>
      </c>
      <c r="G25" s="50">
        <v>100.72</v>
      </c>
      <c r="H25" s="50">
        <v>101.32</v>
      </c>
      <c r="I25" s="50">
        <v>99.18</v>
      </c>
      <c r="J25" s="50" t="s">
        <v>909</v>
      </c>
      <c r="K25" s="50" t="s">
        <v>909</v>
      </c>
      <c r="L25" s="50" t="s">
        <v>909</v>
      </c>
      <c r="M25" s="50" t="s">
        <v>909</v>
      </c>
      <c r="N25" s="50" t="s">
        <v>909</v>
      </c>
      <c r="O25" s="50" t="s">
        <v>909</v>
      </c>
      <c r="P25" s="50">
        <v>0.9</v>
      </c>
      <c r="Q25" s="50">
        <v>-3.4</v>
      </c>
      <c r="R25" s="50">
        <v>1.8</v>
      </c>
      <c r="S25" s="50">
        <v>0.7</v>
      </c>
      <c r="T25" s="50">
        <v>1.3</v>
      </c>
      <c r="U25" s="50">
        <v>-0.8</v>
      </c>
    </row>
    <row r="26" spans="2:21" ht="15" customHeight="1" x14ac:dyDescent="0.2">
      <c r="B26" s="52" t="s">
        <v>22</v>
      </c>
      <c r="D26" s="50">
        <v>104.72382</v>
      </c>
      <c r="E26" s="50">
        <v>96.503399999999999</v>
      </c>
      <c r="F26" s="50">
        <v>106.49326000000001</v>
      </c>
      <c r="G26" s="50">
        <v>105.05096</v>
      </c>
      <c r="H26" s="50">
        <v>105.77808</v>
      </c>
      <c r="I26" s="50">
        <v>99.775080000000003</v>
      </c>
      <c r="J26" s="50" t="s">
        <v>909</v>
      </c>
      <c r="K26" s="50" t="s">
        <v>909</v>
      </c>
      <c r="L26" s="50" t="s">
        <v>909</v>
      </c>
      <c r="M26" s="50" t="s">
        <v>909</v>
      </c>
      <c r="N26" s="50" t="s">
        <v>909</v>
      </c>
      <c r="O26" s="50" t="s">
        <v>909</v>
      </c>
      <c r="P26" s="50">
        <v>3.8</v>
      </c>
      <c r="Q26" s="50">
        <v>-0.1</v>
      </c>
      <c r="R26" s="50">
        <v>4.5999999999999996</v>
      </c>
      <c r="S26" s="50">
        <v>4.3</v>
      </c>
      <c r="T26" s="50">
        <v>4.4000000000000004</v>
      </c>
      <c r="U26" s="50">
        <v>0.6</v>
      </c>
    </row>
    <row r="27" spans="2:21" ht="15" customHeight="1" x14ac:dyDescent="0.2">
      <c r="B27" s="52" t="s">
        <v>23</v>
      </c>
      <c r="D27" s="50">
        <v>111.11197301999999</v>
      </c>
      <c r="E27" s="50">
        <v>99.977522399999998</v>
      </c>
      <c r="F27" s="50">
        <v>113.52181516</v>
      </c>
      <c r="G27" s="50">
        <v>116.29141272</v>
      </c>
      <c r="H27" s="50">
        <v>111.38431824</v>
      </c>
      <c r="I27" s="50">
        <v>100.27395540000001</v>
      </c>
      <c r="J27" s="50" t="s">
        <v>909</v>
      </c>
      <c r="K27" s="50" t="s">
        <v>909</v>
      </c>
      <c r="L27" s="50" t="s">
        <v>909</v>
      </c>
      <c r="M27" s="50" t="s">
        <v>909</v>
      </c>
      <c r="N27" s="50" t="s">
        <v>909</v>
      </c>
      <c r="O27" s="50" t="s">
        <v>909</v>
      </c>
      <c r="P27" s="50">
        <v>6.1</v>
      </c>
      <c r="Q27" s="50">
        <v>3.6</v>
      </c>
      <c r="R27" s="50">
        <v>6.6</v>
      </c>
      <c r="S27" s="50">
        <v>10.7</v>
      </c>
      <c r="T27" s="50">
        <v>5.3</v>
      </c>
      <c r="U27" s="50">
        <v>0.5</v>
      </c>
    </row>
    <row r="28" spans="2:21" ht="15" customHeight="1" x14ac:dyDescent="0.2">
      <c r="B28" s="52" t="s">
        <v>24</v>
      </c>
      <c r="D28" s="50">
        <v>121.1120505918</v>
      </c>
      <c r="E28" s="50">
        <v>108.2756567592</v>
      </c>
      <c r="F28" s="50">
        <v>123.85230033956</v>
      </c>
      <c r="G28" s="50">
        <v>131.64187919904001</v>
      </c>
      <c r="H28" s="50">
        <v>119.06983619856</v>
      </c>
      <c r="I28" s="50">
        <v>104.0843657052</v>
      </c>
      <c r="J28" s="50" t="s">
        <v>909</v>
      </c>
      <c r="K28" s="50" t="s">
        <v>909</v>
      </c>
      <c r="L28" s="50" t="s">
        <v>909</v>
      </c>
      <c r="M28" s="50" t="s">
        <v>909</v>
      </c>
      <c r="N28" s="50" t="s">
        <v>909</v>
      </c>
      <c r="O28" s="50" t="s">
        <v>909</v>
      </c>
      <c r="P28" s="50">
        <v>9</v>
      </c>
      <c r="Q28" s="50">
        <v>8.3000000000000007</v>
      </c>
      <c r="R28" s="50">
        <v>9.1</v>
      </c>
      <c r="S28" s="50">
        <v>13.2</v>
      </c>
      <c r="T28" s="50">
        <v>6.9</v>
      </c>
      <c r="U28" s="50">
        <v>3.8</v>
      </c>
    </row>
    <row r="29" spans="2:21" ht="15" customHeight="1" x14ac:dyDescent="0.2">
      <c r="B29" s="52" t="s">
        <v>25</v>
      </c>
      <c r="D29" s="50">
        <v>130.437678487369</v>
      </c>
      <c r="E29" s="50">
        <v>109.57496464031</v>
      </c>
      <c r="F29" s="50">
        <v>134.37974586842299</v>
      </c>
      <c r="G29" s="50">
        <v>142.30487141416199</v>
      </c>
      <c r="H29" s="50">
        <v>126.57123587906899</v>
      </c>
      <c r="I29" s="50">
        <v>114.49280227572</v>
      </c>
      <c r="J29" s="50" t="s">
        <v>909</v>
      </c>
      <c r="K29" s="50" t="s">
        <v>909</v>
      </c>
      <c r="L29" s="50" t="s">
        <v>909</v>
      </c>
      <c r="M29" s="50" t="s">
        <v>909</v>
      </c>
      <c r="N29" s="50" t="s">
        <v>909</v>
      </c>
      <c r="O29" s="50" t="s">
        <v>909</v>
      </c>
      <c r="P29" s="50">
        <v>7.7</v>
      </c>
      <c r="Q29" s="50">
        <v>1.2</v>
      </c>
      <c r="R29" s="50">
        <v>8.5</v>
      </c>
      <c r="S29" s="50">
        <v>8.1</v>
      </c>
      <c r="T29" s="50">
        <v>6.3</v>
      </c>
      <c r="U29" s="50">
        <v>10</v>
      </c>
    </row>
    <row r="30" spans="2:21" ht="15" customHeight="1" x14ac:dyDescent="0.2">
      <c r="B30" s="52" t="s">
        <v>26</v>
      </c>
      <c r="D30" s="50">
        <v>139.95962901694699</v>
      </c>
      <c r="E30" s="50">
        <v>119.327136493298</v>
      </c>
      <c r="F30" s="50">
        <v>144.05508757094901</v>
      </c>
      <c r="G30" s="50">
        <v>152.55082215598199</v>
      </c>
      <c r="H30" s="50">
        <v>136.95007722115301</v>
      </c>
      <c r="I30" s="50">
        <v>121.247877609988</v>
      </c>
      <c r="J30" s="50" t="s">
        <v>909</v>
      </c>
      <c r="K30" s="50" t="s">
        <v>909</v>
      </c>
      <c r="L30" s="50" t="s">
        <v>909</v>
      </c>
      <c r="M30" s="50" t="s">
        <v>909</v>
      </c>
      <c r="N30" s="50" t="s">
        <v>909</v>
      </c>
      <c r="O30" s="50" t="s">
        <v>909</v>
      </c>
      <c r="P30" s="50">
        <v>7.3</v>
      </c>
      <c r="Q30" s="50">
        <v>8.9</v>
      </c>
      <c r="R30" s="50">
        <v>7.2</v>
      </c>
      <c r="S30" s="50">
        <v>7.2</v>
      </c>
      <c r="T30" s="50">
        <v>8.1999999999999993</v>
      </c>
      <c r="U30" s="50">
        <v>5.9</v>
      </c>
    </row>
    <row r="31" spans="2:21" ht="15" customHeight="1" x14ac:dyDescent="0.2">
      <c r="B31" s="52" t="s">
        <v>27</v>
      </c>
      <c r="D31" s="50">
        <v>160.67365411145499</v>
      </c>
      <c r="E31" s="50">
        <v>140.20938537962499</v>
      </c>
      <c r="F31" s="50">
        <v>164.943075268737</v>
      </c>
      <c r="G31" s="50">
        <v>179.857419321903</v>
      </c>
      <c r="H31" s="50">
        <v>153.79493671935501</v>
      </c>
      <c r="I31" s="50">
        <v>139.79880288431599</v>
      </c>
      <c r="J31" s="50" t="s">
        <v>909</v>
      </c>
      <c r="K31" s="50" t="s">
        <v>909</v>
      </c>
      <c r="L31" s="50" t="s">
        <v>909</v>
      </c>
      <c r="M31" s="50" t="s">
        <v>909</v>
      </c>
      <c r="N31" s="50" t="s">
        <v>909</v>
      </c>
      <c r="O31" s="50" t="s">
        <v>909</v>
      </c>
      <c r="P31" s="50">
        <v>14.8</v>
      </c>
      <c r="Q31" s="50">
        <v>17.5</v>
      </c>
      <c r="R31" s="50">
        <v>14.5</v>
      </c>
      <c r="S31" s="50">
        <v>17.899999999999999</v>
      </c>
      <c r="T31" s="50">
        <v>12.3</v>
      </c>
      <c r="U31" s="50">
        <v>15.3</v>
      </c>
    </row>
    <row r="32" spans="2:21" ht="15" customHeight="1" x14ac:dyDescent="0.2">
      <c r="B32" s="52" t="s">
        <v>28</v>
      </c>
      <c r="D32" s="50">
        <v>179.79381895071799</v>
      </c>
      <c r="E32" s="50">
        <v>152.82823006379201</v>
      </c>
      <c r="F32" s="50">
        <v>185.39601660206</v>
      </c>
      <c r="G32" s="50">
        <v>200.90073738256501</v>
      </c>
      <c r="H32" s="50">
        <v>171.17376456864201</v>
      </c>
      <c r="I32" s="50">
        <v>162.58600775445899</v>
      </c>
      <c r="J32" s="50" t="s">
        <v>909</v>
      </c>
      <c r="K32" s="50" t="s">
        <v>909</v>
      </c>
      <c r="L32" s="50" t="s">
        <v>909</v>
      </c>
      <c r="M32" s="50" t="s">
        <v>909</v>
      </c>
      <c r="N32" s="50" t="s">
        <v>909</v>
      </c>
      <c r="O32" s="50" t="s">
        <v>909</v>
      </c>
      <c r="P32" s="50">
        <v>11.9</v>
      </c>
      <c r="Q32" s="50">
        <v>9</v>
      </c>
      <c r="R32" s="50">
        <v>12.4</v>
      </c>
      <c r="S32" s="50">
        <v>11.7</v>
      </c>
      <c r="T32" s="50">
        <v>11.3</v>
      </c>
      <c r="U32" s="50">
        <v>16.3</v>
      </c>
    </row>
    <row r="33" spans="2:21" ht="15" customHeight="1" x14ac:dyDescent="0.2">
      <c r="B33" s="52" t="s">
        <v>29</v>
      </c>
      <c r="D33" s="50">
        <v>198.492376121592</v>
      </c>
      <c r="E33" s="50">
        <v>163.06772147806601</v>
      </c>
      <c r="F33" s="50">
        <v>205.604182411685</v>
      </c>
      <c r="G33" s="50">
        <v>218.78090300961401</v>
      </c>
      <c r="H33" s="50">
        <v>190.17405243576101</v>
      </c>
      <c r="I33" s="50">
        <v>183.071844731521</v>
      </c>
      <c r="J33" s="50" t="s">
        <v>909</v>
      </c>
      <c r="K33" s="50" t="s">
        <v>909</v>
      </c>
      <c r="L33" s="50" t="s">
        <v>909</v>
      </c>
      <c r="M33" s="50" t="s">
        <v>909</v>
      </c>
      <c r="N33" s="50" t="s">
        <v>909</v>
      </c>
      <c r="O33" s="50" t="s">
        <v>909</v>
      </c>
      <c r="P33" s="50">
        <v>10.4</v>
      </c>
      <c r="Q33" s="50">
        <v>6.7</v>
      </c>
      <c r="R33" s="50">
        <v>10.9</v>
      </c>
      <c r="S33" s="50">
        <v>8.9</v>
      </c>
      <c r="T33" s="50">
        <v>11.1</v>
      </c>
      <c r="U33" s="50">
        <v>12.6</v>
      </c>
    </row>
    <row r="34" spans="2:21" ht="15" customHeight="1" x14ac:dyDescent="0.2">
      <c r="B34" s="52" t="s">
        <v>643</v>
      </c>
      <c r="D34" s="50">
        <v>226.479801154737</v>
      </c>
      <c r="E34" s="50">
        <v>184.429592991692</v>
      </c>
      <c r="F34" s="50">
        <v>235.00558049655501</v>
      </c>
      <c r="G34" s="50">
        <v>249.84779123697899</v>
      </c>
      <c r="H34" s="50">
        <v>212.61459062318099</v>
      </c>
      <c r="I34" s="50">
        <v>218.40471076470399</v>
      </c>
      <c r="J34" s="50" t="s">
        <v>909</v>
      </c>
      <c r="K34" s="50" t="s">
        <v>909</v>
      </c>
      <c r="L34" s="50" t="s">
        <v>909</v>
      </c>
      <c r="M34" s="50" t="s">
        <v>909</v>
      </c>
      <c r="N34" s="50" t="s">
        <v>909</v>
      </c>
      <c r="O34" s="50" t="s">
        <v>909</v>
      </c>
      <c r="P34" s="50">
        <v>13.9</v>
      </c>
      <c r="Q34" s="50">
        <v>12.7</v>
      </c>
      <c r="R34" s="50">
        <v>14.2</v>
      </c>
      <c r="S34" s="50">
        <v>14.1</v>
      </c>
      <c r="T34" s="50">
        <v>11.8</v>
      </c>
      <c r="U34" s="50">
        <v>19.399999999999999</v>
      </c>
    </row>
    <row r="35" spans="2:21" ht="15" customHeight="1" x14ac:dyDescent="0.2">
      <c r="B35" s="52" t="s">
        <v>7</v>
      </c>
      <c r="C35" t="s">
        <v>2047</v>
      </c>
      <c r="D35" s="50">
        <v>60.83</v>
      </c>
      <c r="E35" s="50" t="s">
        <v>909</v>
      </c>
      <c r="F35" s="50" t="s">
        <v>909</v>
      </c>
      <c r="G35" s="50">
        <v>66.97</v>
      </c>
      <c r="H35" s="50">
        <v>51.86</v>
      </c>
      <c r="I35" s="50">
        <v>68.959999999999994</v>
      </c>
      <c r="J35" s="50" t="s">
        <v>909</v>
      </c>
      <c r="K35" s="50" t="s">
        <v>909</v>
      </c>
      <c r="L35" s="50" t="s">
        <v>909</v>
      </c>
      <c r="M35" s="50" t="s">
        <v>909</v>
      </c>
      <c r="N35" s="50" t="s">
        <v>909</v>
      </c>
      <c r="O35" s="50" t="s">
        <v>909</v>
      </c>
      <c r="P35" s="50" t="s">
        <v>909</v>
      </c>
      <c r="Q35" s="50" t="s">
        <v>909</v>
      </c>
      <c r="R35" s="50" t="s">
        <v>909</v>
      </c>
      <c r="S35" s="50" t="s">
        <v>909</v>
      </c>
      <c r="T35" s="50" t="s">
        <v>909</v>
      </c>
      <c r="U35" s="50" t="s">
        <v>909</v>
      </c>
    </row>
    <row r="36" spans="2:21" ht="15" customHeight="1" x14ac:dyDescent="0.2">
      <c r="C36" t="s">
        <v>2048</v>
      </c>
      <c r="D36" s="50">
        <v>60.12</v>
      </c>
      <c r="E36" s="50" t="s">
        <v>909</v>
      </c>
      <c r="F36" s="50" t="s">
        <v>909</v>
      </c>
      <c r="G36" s="50">
        <v>66.260000000000005</v>
      </c>
      <c r="H36" s="50">
        <v>50.92</v>
      </c>
      <c r="I36" s="50">
        <v>68.930000000000007</v>
      </c>
      <c r="J36" s="50">
        <v>-1.2</v>
      </c>
      <c r="K36" s="50" t="s">
        <v>909</v>
      </c>
      <c r="L36" s="50" t="s">
        <v>909</v>
      </c>
      <c r="M36" s="50">
        <v>-1.1000000000000001</v>
      </c>
      <c r="N36" s="50">
        <v>-1.8</v>
      </c>
      <c r="O36" s="50">
        <v>0</v>
      </c>
      <c r="P36" s="50" t="s">
        <v>909</v>
      </c>
      <c r="Q36" s="50" t="s">
        <v>909</v>
      </c>
      <c r="R36" s="50" t="s">
        <v>909</v>
      </c>
      <c r="S36" s="50" t="s">
        <v>909</v>
      </c>
      <c r="T36" s="50" t="s">
        <v>909</v>
      </c>
      <c r="U36" s="50" t="s">
        <v>909</v>
      </c>
    </row>
    <row r="37" spans="2:21" ht="15" customHeight="1" x14ac:dyDescent="0.2">
      <c r="C37" t="s">
        <v>2049</v>
      </c>
      <c r="D37" s="50">
        <v>63.53</v>
      </c>
      <c r="E37" s="50" t="s">
        <v>909</v>
      </c>
      <c r="F37" s="50" t="s">
        <v>909</v>
      </c>
      <c r="G37" s="50">
        <v>71.08</v>
      </c>
      <c r="H37" s="50">
        <v>53.38</v>
      </c>
      <c r="I37" s="50">
        <v>70.17</v>
      </c>
      <c r="J37" s="50">
        <v>5.7</v>
      </c>
      <c r="K37" s="50" t="s">
        <v>909</v>
      </c>
      <c r="L37" s="50" t="s">
        <v>909</v>
      </c>
      <c r="M37" s="50">
        <v>7.3</v>
      </c>
      <c r="N37" s="50">
        <v>4.8</v>
      </c>
      <c r="O37" s="50">
        <v>1.8</v>
      </c>
      <c r="P37" s="50" t="s">
        <v>909</v>
      </c>
      <c r="Q37" s="50" t="s">
        <v>909</v>
      </c>
      <c r="R37" s="50" t="s">
        <v>909</v>
      </c>
      <c r="S37" s="50" t="s">
        <v>909</v>
      </c>
      <c r="T37" s="50" t="s">
        <v>909</v>
      </c>
      <c r="U37" s="50" t="s">
        <v>909</v>
      </c>
    </row>
    <row r="38" spans="2:21" ht="15" customHeight="1" x14ac:dyDescent="0.2">
      <c r="C38" t="s">
        <v>2050</v>
      </c>
      <c r="D38" s="50">
        <v>63.92</v>
      </c>
      <c r="E38" s="50" t="s">
        <v>909</v>
      </c>
      <c r="F38" s="50" t="s">
        <v>909</v>
      </c>
      <c r="G38" s="50">
        <v>71.02</v>
      </c>
      <c r="H38" s="50">
        <v>53.7</v>
      </c>
      <c r="I38" s="50">
        <v>72.489999999999995</v>
      </c>
      <c r="J38" s="50">
        <v>0.6</v>
      </c>
      <c r="K38" s="50" t="s">
        <v>909</v>
      </c>
      <c r="L38" s="50" t="s">
        <v>909</v>
      </c>
      <c r="M38" s="50">
        <v>-0.1</v>
      </c>
      <c r="N38" s="50">
        <v>0.6</v>
      </c>
      <c r="O38" s="50">
        <v>3.3</v>
      </c>
      <c r="P38" s="50" t="s">
        <v>909</v>
      </c>
      <c r="Q38" s="50" t="s">
        <v>909</v>
      </c>
      <c r="R38" s="50" t="s">
        <v>909</v>
      </c>
      <c r="S38" s="50" t="s">
        <v>909</v>
      </c>
      <c r="T38" s="50" t="s">
        <v>909</v>
      </c>
      <c r="U38" s="50" t="s">
        <v>909</v>
      </c>
    </row>
    <row r="39" spans="2:21" ht="15" customHeight="1" x14ac:dyDescent="0.2">
      <c r="B39" s="52" t="s">
        <v>8</v>
      </c>
      <c r="C39" t="s">
        <v>2047</v>
      </c>
      <c r="D39" s="50">
        <v>69.58</v>
      </c>
      <c r="E39" s="50" t="s">
        <v>909</v>
      </c>
      <c r="F39" s="50" t="s">
        <v>909</v>
      </c>
      <c r="G39" s="50">
        <v>76.02</v>
      </c>
      <c r="H39" s="50">
        <v>60</v>
      </c>
      <c r="I39" s="50">
        <v>78.819999999999993</v>
      </c>
      <c r="J39" s="50">
        <v>8.9</v>
      </c>
      <c r="K39" s="50" t="s">
        <v>909</v>
      </c>
      <c r="L39" s="50" t="s">
        <v>909</v>
      </c>
      <c r="M39" s="50">
        <v>7</v>
      </c>
      <c r="N39" s="50">
        <v>11.7</v>
      </c>
      <c r="O39" s="50">
        <v>8.6999999999999993</v>
      </c>
      <c r="P39" s="50">
        <v>14.4</v>
      </c>
      <c r="Q39" s="50" t="s">
        <v>909</v>
      </c>
      <c r="R39" s="50" t="s">
        <v>909</v>
      </c>
      <c r="S39" s="50">
        <v>13.5</v>
      </c>
      <c r="T39" s="50">
        <v>15.7</v>
      </c>
      <c r="U39" s="50">
        <v>14.3</v>
      </c>
    </row>
    <row r="40" spans="2:21" ht="15" customHeight="1" x14ac:dyDescent="0.2">
      <c r="C40" t="s">
        <v>2048</v>
      </c>
      <c r="D40" s="50">
        <v>71.59</v>
      </c>
      <c r="E40" s="50" t="s">
        <v>909</v>
      </c>
      <c r="F40" s="50" t="s">
        <v>909</v>
      </c>
      <c r="G40" s="50">
        <v>77.650000000000006</v>
      </c>
      <c r="H40" s="50">
        <v>63.78</v>
      </c>
      <c r="I40" s="50">
        <v>76.83</v>
      </c>
      <c r="J40" s="50">
        <v>2.9</v>
      </c>
      <c r="K40" s="50" t="s">
        <v>909</v>
      </c>
      <c r="L40" s="50" t="s">
        <v>909</v>
      </c>
      <c r="M40" s="50">
        <v>2.1</v>
      </c>
      <c r="N40" s="50">
        <v>6.3</v>
      </c>
      <c r="O40" s="50">
        <v>-2.5</v>
      </c>
      <c r="P40" s="50">
        <v>19.100000000000001</v>
      </c>
      <c r="Q40" s="50" t="s">
        <v>909</v>
      </c>
      <c r="R40" s="50" t="s">
        <v>909</v>
      </c>
      <c r="S40" s="50">
        <v>17.2</v>
      </c>
      <c r="T40" s="50">
        <v>25.3</v>
      </c>
      <c r="U40" s="50">
        <v>11.5</v>
      </c>
    </row>
    <row r="41" spans="2:21" ht="15" customHeight="1" x14ac:dyDescent="0.2">
      <c r="C41" t="s">
        <v>2049</v>
      </c>
      <c r="D41" s="50">
        <v>72.34</v>
      </c>
      <c r="E41" s="50" t="s">
        <v>909</v>
      </c>
      <c r="F41" s="50" t="s">
        <v>909</v>
      </c>
      <c r="G41" s="50">
        <v>78.31</v>
      </c>
      <c r="H41" s="50">
        <v>64.84</v>
      </c>
      <c r="I41" s="50">
        <v>76.94</v>
      </c>
      <c r="J41" s="50">
        <v>1</v>
      </c>
      <c r="K41" s="50" t="s">
        <v>909</v>
      </c>
      <c r="L41" s="50" t="s">
        <v>909</v>
      </c>
      <c r="M41" s="50">
        <v>0.8</v>
      </c>
      <c r="N41" s="50">
        <v>1.7</v>
      </c>
      <c r="O41" s="50">
        <v>0.1</v>
      </c>
      <c r="P41" s="50">
        <v>13.9</v>
      </c>
      <c r="Q41" s="50" t="s">
        <v>909</v>
      </c>
      <c r="R41" s="50" t="s">
        <v>909</v>
      </c>
      <c r="S41" s="50">
        <v>10.199999999999999</v>
      </c>
      <c r="T41" s="50">
        <v>21.5</v>
      </c>
      <c r="U41" s="50">
        <v>9.6</v>
      </c>
    </row>
    <row r="42" spans="2:21" ht="15" customHeight="1" x14ac:dyDescent="0.2">
      <c r="C42" t="s">
        <v>2050</v>
      </c>
      <c r="D42" s="50">
        <v>77.28</v>
      </c>
      <c r="E42" s="50" t="s">
        <v>909</v>
      </c>
      <c r="F42" s="50" t="s">
        <v>909</v>
      </c>
      <c r="G42" s="50">
        <v>85.11</v>
      </c>
      <c r="H42" s="50">
        <v>67.739999999999995</v>
      </c>
      <c r="I42" s="50">
        <v>81.599999999999994</v>
      </c>
      <c r="J42" s="50">
        <v>6.8</v>
      </c>
      <c r="K42" s="50" t="s">
        <v>909</v>
      </c>
      <c r="L42" s="50" t="s">
        <v>909</v>
      </c>
      <c r="M42" s="50">
        <v>8.6999999999999993</v>
      </c>
      <c r="N42" s="50">
        <v>4.5</v>
      </c>
      <c r="O42" s="50">
        <v>6.1</v>
      </c>
      <c r="P42" s="50">
        <v>20.9</v>
      </c>
      <c r="Q42" s="50" t="s">
        <v>909</v>
      </c>
      <c r="R42" s="50" t="s">
        <v>909</v>
      </c>
      <c r="S42" s="50">
        <v>19.8</v>
      </c>
      <c r="T42" s="50">
        <v>26.1</v>
      </c>
      <c r="U42" s="50">
        <v>12.6</v>
      </c>
    </row>
    <row r="43" spans="2:21" ht="15" customHeight="1" x14ac:dyDescent="0.2">
      <c r="B43" s="52" t="s">
        <v>9</v>
      </c>
      <c r="C43" t="s">
        <v>2047</v>
      </c>
      <c r="D43" s="50">
        <v>78.78</v>
      </c>
      <c r="E43" s="50" t="s">
        <v>909</v>
      </c>
      <c r="F43" s="50" t="s">
        <v>909</v>
      </c>
      <c r="G43" s="50">
        <v>87.02</v>
      </c>
      <c r="H43" s="50">
        <v>69.319999999999993</v>
      </c>
      <c r="I43" s="50">
        <v>81.349999999999994</v>
      </c>
      <c r="J43" s="50">
        <v>1.9</v>
      </c>
      <c r="K43" s="50" t="s">
        <v>909</v>
      </c>
      <c r="L43" s="50" t="s">
        <v>909</v>
      </c>
      <c r="M43" s="50">
        <v>2.2000000000000002</v>
      </c>
      <c r="N43" s="50">
        <v>2.2999999999999998</v>
      </c>
      <c r="O43" s="50">
        <v>-0.3</v>
      </c>
      <c r="P43" s="50">
        <v>13.2</v>
      </c>
      <c r="Q43" s="50" t="s">
        <v>909</v>
      </c>
      <c r="R43" s="50" t="s">
        <v>909</v>
      </c>
      <c r="S43" s="50">
        <v>14.5</v>
      </c>
      <c r="T43" s="50">
        <v>15.5</v>
      </c>
      <c r="U43" s="50">
        <v>3.2</v>
      </c>
    </row>
    <row r="44" spans="2:21" ht="15" customHeight="1" x14ac:dyDescent="0.2">
      <c r="C44" t="s">
        <v>2048</v>
      </c>
      <c r="D44" s="50">
        <v>81.400000000000006</v>
      </c>
      <c r="E44" s="50" t="s">
        <v>909</v>
      </c>
      <c r="F44" s="50" t="s">
        <v>909</v>
      </c>
      <c r="G44" s="50">
        <v>89.67</v>
      </c>
      <c r="H44" s="50">
        <v>72.819999999999993</v>
      </c>
      <c r="I44" s="50">
        <v>81.040000000000006</v>
      </c>
      <c r="J44" s="50">
        <v>3.3</v>
      </c>
      <c r="K44" s="50" t="s">
        <v>909</v>
      </c>
      <c r="L44" s="50" t="s">
        <v>909</v>
      </c>
      <c r="M44" s="50">
        <v>3</v>
      </c>
      <c r="N44" s="50">
        <v>5</v>
      </c>
      <c r="O44" s="50">
        <v>-0.4</v>
      </c>
      <c r="P44" s="50">
        <v>13.7</v>
      </c>
      <c r="Q44" s="50" t="s">
        <v>909</v>
      </c>
      <c r="R44" s="50" t="s">
        <v>909</v>
      </c>
      <c r="S44" s="50">
        <v>15.5</v>
      </c>
      <c r="T44" s="50">
        <v>14.2</v>
      </c>
      <c r="U44" s="50">
        <v>5.5</v>
      </c>
    </row>
    <row r="45" spans="2:21" ht="15" customHeight="1" x14ac:dyDescent="0.2">
      <c r="C45" t="s">
        <v>2049</v>
      </c>
      <c r="D45" s="50">
        <v>84.28</v>
      </c>
      <c r="E45" s="50" t="s">
        <v>909</v>
      </c>
      <c r="F45" s="50" t="s">
        <v>909</v>
      </c>
      <c r="G45" s="50">
        <v>93.16</v>
      </c>
      <c r="H45" s="50">
        <v>74.239999999999995</v>
      </c>
      <c r="I45" s="50">
        <v>86.55</v>
      </c>
      <c r="J45" s="50">
        <v>3.5</v>
      </c>
      <c r="K45" s="50" t="s">
        <v>909</v>
      </c>
      <c r="L45" s="50" t="s">
        <v>909</v>
      </c>
      <c r="M45" s="50">
        <v>3.9</v>
      </c>
      <c r="N45" s="50">
        <v>2</v>
      </c>
      <c r="O45" s="50">
        <v>6.8</v>
      </c>
      <c r="P45" s="50">
        <v>16.5</v>
      </c>
      <c r="Q45" s="50" t="s">
        <v>909</v>
      </c>
      <c r="R45" s="50" t="s">
        <v>909</v>
      </c>
      <c r="S45" s="50">
        <v>19</v>
      </c>
      <c r="T45" s="50">
        <v>14.5</v>
      </c>
      <c r="U45" s="50">
        <v>12.5</v>
      </c>
    </row>
    <row r="46" spans="2:21" ht="15" customHeight="1" x14ac:dyDescent="0.2">
      <c r="C46" t="s">
        <v>2050</v>
      </c>
      <c r="D46" s="50">
        <v>89.49</v>
      </c>
      <c r="E46" s="50" t="s">
        <v>909</v>
      </c>
      <c r="F46" s="50" t="s">
        <v>909</v>
      </c>
      <c r="G46" s="50">
        <v>97.94</v>
      </c>
      <c r="H46" s="50">
        <v>79.92</v>
      </c>
      <c r="I46" s="50">
        <v>91.86</v>
      </c>
      <c r="J46" s="50">
        <v>6.2</v>
      </c>
      <c r="K46" s="50" t="s">
        <v>909</v>
      </c>
      <c r="L46" s="50" t="s">
        <v>909</v>
      </c>
      <c r="M46" s="50">
        <v>5.0999999999999996</v>
      </c>
      <c r="N46" s="50">
        <v>7.7</v>
      </c>
      <c r="O46" s="50">
        <v>6.1</v>
      </c>
      <c r="P46" s="50">
        <v>15.8</v>
      </c>
      <c r="Q46" s="50" t="s">
        <v>909</v>
      </c>
      <c r="R46" s="50" t="s">
        <v>909</v>
      </c>
      <c r="S46" s="50">
        <v>15.1</v>
      </c>
      <c r="T46" s="50">
        <v>18</v>
      </c>
      <c r="U46" s="50">
        <v>12.6</v>
      </c>
    </row>
    <row r="47" spans="2:21" ht="15" customHeight="1" x14ac:dyDescent="0.2">
      <c r="B47" s="52" t="s">
        <v>10</v>
      </c>
      <c r="C47" t="s">
        <v>2047</v>
      </c>
      <c r="D47" s="50">
        <v>89.52</v>
      </c>
      <c r="E47" s="50" t="s">
        <v>909</v>
      </c>
      <c r="F47" s="50" t="s">
        <v>909</v>
      </c>
      <c r="G47" s="50">
        <v>97.98</v>
      </c>
      <c r="H47" s="50">
        <v>80.97</v>
      </c>
      <c r="I47" s="50">
        <v>88.86</v>
      </c>
      <c r="J47" s="50">
        <v>0</v>
      </c>
      <c r="K47" s="50" t="s">
        <v>909</v>
      </c>
      <c r="L47" s="50" t="s">
        <v>909</v>
      </c>
      <c r="M47" s="50">
        <v>0</v>
      </c>
      <c r="N47" s="50">
        <v>1.3</v>
      </c>
      <c r="O47" s="50">
        <v>-3.3</v>
      </c>
      <c r="P47" s="50">
        <v>13.6</v>
      </c>
      <c r="Q47" s="50" t="s">
        <v>909</v>
      </c>
      <c r="R47" s="50" t="s">
        <v>909</v>
      </c>
      <c r="S47" s="50">
        <v>12.6</v>
      </c>
      <c r="T47" s="50">
        <v>16.8</v>
      </c>
      <c r="U47" s="50">
        <v>9.1999999999999993</v>
      </c>
    </row>
    <row r="48" spans="2:21" ht="15" customHeight="1" x14ac:dyDescent="0.2">
      <c r="C48" t="s">
        <v>2048</v>
      </c>
      <c r="D48" s="50">
        <v>93.28</v>
      </c>
      <c r="E48" s="50" t="s">
        <v>909</v>
      </c>
      <c r="F48" s="50" t="s">
        <v>909</v>
      </c>
      <c r="G48" s="50">
        <v>102.29</v>
      </c>
      <c r="H48" s="50">
        <v>83.94</v>
      </c>
      <c r="I48" s="50">
        <v>93.36</v>
      </c>
      <c r="J48" s="50">
        <v>4.2</v>
      </c>
      <c r="K48" s="50" t="s">
        <v>909</v>
      </c>
      <c r="L48" s="50" t="s">
        <v>909</v>
      </c>
      <c r="M48" s="50">
        <v>4.4000000000000004</v>
      </c>
      <c r="N48" s="50">
        <v>3.7</v>
      </c>
      <c r="O48" s="50">
        <v>5.0999999999999996</v>
      </c>
      <c r="P48" s="50">
        <v>14.6</v>
      </c>
      <c r="Q48" s="50" t="s">
        <v>909</v>
      </c>
      <c r="R48" s="50" t="s">
        <v>909</v>
      </c>
      <c r="S48" s="50">
        <v>14.1</v>
      </c>
      <c r="T48" s="50">
        <v>15.3</v>
      </c>
      <c r="U48" s="50">
        <v>15.2</v>
      </c>
    </row>
    <row r="49" spans="2:21" ht="15" customHeight="1" x14ac:dyDescent="0.2">
      <c r="C49" t="s">
        <v>2049</v>
      </c>
      <c r="D49" s="50">
        <v>94.84</v>
      </c>
      <c r="E49" s="50" t="s">
        <v>909</v>
      </c>
      <c r="F49" s="50" t="s">
        <v>909</v>
      </c>
      <c r="G49" s="50">
        <v>105.55</v>
      </c>
      <c r="H49" s="50">
        <v>83.44</v>
      </c>
      <c r="I49" s="50">
        <v>96.84</v>
      </c>
      <c r="J49" s="50">
        <v>1.7</v>
      </c>
      <c r="K49" s="50" t="s">
        <v>909</v>
      </c>
      <c r="L49" s="50" t="s">
        <v>909</v>
      </c>
      <c r="M49" s="50">
        <v>3.2</v>
      </c>
      <c r="N49" s="50">
        <v>-0.6</v>
      </c>
      <c r="O49" s="50">
        <v>3.7</v>
      </c>
      <c r="P49" s="50">
        <v>12.5</v>
      </c>
      <c r="Q49" s="50" t="s">
        <v>909</v>
      </c>
      <c r="R49" s="50" t="s">
        <v>909</v>
      </c>
      <c r="S49" s="50">
        <v>13.3</v>
      </c>
      <c r="T49" s="50">
        <v>12.4</v>
      </c>
      <c r="U49" s="50">
        <v>11.9</v>
      </c>
    </row>
    <row r="50" spans="2:21" ht="15" customHeight="1" x14ac:dyDescent="0.2">
      <c r="C50" t="s">
        <v>2050</v>
      </c>
      <c r="D50" s="50">
        <v>99.65</v>
      </c>
      <c r="E50" s="50" t="s">
        <v>909</v>
      </c>
      <c r="F50" s="50" t="s">
        <v>909</v>
      </c>
      <c r="G50" s="50">
        <v>107.43</v>
      </c>
      <c r="H50" s="50">
        <v>90.02</v>
      </c>
      <c r="I50" s="50">
        <v>103.21</v>
      </c>
      <c r="J50" s="50">
        <v>5.0999999999999996</v>
      </c>
      <c r="K50" s="50" t="s">
        <v>909</v>
      </c>
      <c r="L50" s="50" t="s">
        <v>909</v>
      </c>
      <c r="M50" s="50">
        <v>1.8</v>
      </c>
      <c r="N50" s="50">
        <v>7.9</v>
      </c>
      <c r="O50" s="50">
        <v>6.6</v>
      </c>
      <c r="P50" s="50">
        <v>11.4</v>
      </c>
      <c r="Q50" s="50" t="s">
        <v>909</v>
      </c>
      <c r="R50" s="50" t="s">
        <v>909</v>
      </c>
      <c r="S50" s="50">
        <v>9.6999999999999993</v>
      </c>
      <c r="T50" s="50">
        <v>12.6</v>
      </c>
      <c r="U50" s="50">
        <v>12.4</v>
      </c>
    </row>
    <row r="51" spans="2:21" ht="15" customHeight="1" x14ac:dyDescent="0.2">
      <c r="B51" s="52" t="s">
        <v>11</v>
      </c>
      <c r="C51" t="s">
        <v>2047</v>
      </c>
      <c r="D51" s="50">
        <v>103.64</v>
      </c>
      <c r="E51" s="50" t="s">
        <v>909</v>
      </c>
      <c r="F51" s="50" t="s">
        <v>909</v>
      </c>
      <c r="G51" s="50">
        <v>114.87</v>
      </c>
      <c r="H51" s="50">
        <v>92.46</v>
      </c>
      <c r="I51" s="50">
        <v>102.83</v>
      </c>
      <c r="J51" s="50">
        <v>4</v>
      </c>
      <c r="K51" s="50" t="s">
        <v>909</v>
      </c>
      <c r="L51" s="50" t="s">
        <v>909</v>
      </c>
      <c r="M51" s="50">
        <v>6.9</v>
      </c>
      <c r="N51" s="50">
        <v>2.7</v>
      </c>
      <c r="O51" s="50">
        <v>-0.4</v>
      </c>
      <c r="P51" s="50">
        <v>15.8</v>
      </c>
      <c r="Q51" s="50" t="s">
        <v>909</v>
      </c>
      <c r="R51" s="50" t="s">
        <v>909</v>
      </c>
      <c r="S51" s="50">
        <v>17.2</v>
      </c>
      <c r="T51" s="50">
        <v>14.2</v>
      </c>
      <c r="U51" s="50">
        <v>15.7</v>
      </c>
    </row>
    <row r="52" spans="2:21" ht="15" customHeight="1" x14ac:dyDescent="0.2">
      <c r="C52" t="s">
        <v>2048</v>
      </c>
      <c r="D52" s="50">
        <v>105.08</v>
      </c>
      <c r="E52" s="50" t="s">
        <v>909</v>
      </c>
      <c r="F52" s="50" t="s">
        <v>909</v>
      </c>
      <c r="G52" s="50">
        <v>111.43</v>
      </c>
      <c r="H52" s="50">
        <v>97.11</v>
      </c>
      <c r="I52" s="50">
        <v>107.86</v>
      </c>
      <c r="J52" s="50">
        <v>1.4</v>
      </c>
      <c r="K52" s="50" t="s">
        <v>909</v>
      </c>
      <c r="L52" s="50" t="s">
        <v>909</v>
      </c>
      <c r="M52" s="50">
        <v>-3</v>
      </c>
      <c r="N52" s="50">
        <v>5</v>
      </c>
      <c r="O52" s="50">
        <v>4.9000000000000004</v>
      </c>
      <c r="P52" s="50">
        <v>12.7</v>
      </c>
      <c r="Q52" s="50" t="s">
        <v>909</v>
      </c>
      <c r="R52" s="50" t="s">
        <v>909</v>
      </c>
      <c r="S52" s="50">
        <v>8.9</v>
      </c>
      <c r="T52" s="50">
        <v>15.7</v>
      </c>
      <c r="U52" s="50">
        <v>15.5</v>
      </c>
    </row>
    <row r="53" spans="2:21" ht="15" customHeight="1" x14ac:dyDescent="0.2">
      <c r="C53" t="s">
        <v>2049</v>
      </c>
      <c r="D53" s="50">
        <v>107.59</v>
      </c>
      <c r="E53" s="50" t="s">
        <v>909</v>
      </c>
      <c r="F53" s="50" t="s">
        <v>909</v>
      </c>
      <c r="G53" s="50">
        <v>114.15</v>
      </c>
      <c r="H53" s="50">
        <v>99.45</v>
      </c>
      <c r="I53" s="50">
        <v>110.27</v>
      </c>
      <c r="J53" s="50">
        <v>2.4</v>
      </c>
      <c r="K53" s="50" t="s">
        <v>909</v>
      </c>
      <c r="L53" s="50" t="s">
        <v>909</v>
      </c>
      <c r="M53" s="50">
        <v>2.4</v>
      </c>
      <c r="N53" s="50">
        <v>2.4</v>
      </c>
      <c r="O53" s="50">
        <v>2.2000000000000002</v>
      </c>
      <c r="P53" s="50">
        <v>13.4</v>
      </c>
      <c r="Q53" s="50" t="s">
        <v>909</v>
      </c>
      <c r="R53" s="50" t="s">
        <v>909</v>
      </c>
      <c r="S53" s="50">
        <v>8.1</v>
      </c>
      <c r="T53" s="50">
        <v>19.2</v>
      </c>
      <c r="U53" s="50">
        <v>13.9</v>
      </c>
    </row>
    <row r="54" spans="2:21" ht="15" customHeight="1" x14ac:dyDescent="0.2">
      <c r="C54" t="s">
        <v>2050</v>
      </c>
      <c r="D54" s="50">
        <v>114.85</v>
      </c>
      <c r="E54" s="50" t="s">
        <v>909</v>
      </c>
      <c r="F54" s="50" t="s">
        <v>909</v>
      </c>
      <c r="G54" s="50">
        <v>124.9</v>
      </c>
      <c r="H54" s="50">
        <v>105.05</v>
      </c>
      <c r="I54" s="50">
        <v>113.26</v>
      </c>
      <c r="J54" s="50">
        <v>6.7</v>
      </c>
      <c r="K54" s="50" t="s">
        <v>909</v>
      </c>
      <c r="L54" s="50" t="s">
        <v>909</v>
      </c>
      <c r="M54" s="50">
        <v>9.4</v>
      </c>
      <c r="N54" s="50">
        <v>5.6</v>
      </c>
      <c r="O54" s="50">
        <v>2.7</v>
      </c>
      <c r="P54" s="50">
        <v>15.3</v>
      </c>
      <c r="Q54" s="50" t="s">
        <v>909</v>
      </c>
      <c r="R54" s="50" t="s">
        <v>909</v>
      </c>
      <c r="S54" s="50">
        <v>16.3</v>
      </c>
      <c r="T54" s="50">
        <v>16.7</v>
      </c>
      <c r="U54" s="50">
        <v>9.6999999999999993</v>
      </c>
    </row>
    <row r="55" spans="2:21" ht="15" customHeight="1" x14ac:dyDescent="0.2">
      <c r="B55" s="52" t="s">
        <v>12</v>
      </c>
      <c r="C55" t="s">
        <v>2047</v>
      </c>
      <c r="D55" s="50">
        <v>118.32</v>
      </c>
      <c r="E55" s="50" t="s">
        <v>909</v>
      </c>
      <c r="F55" s="50" t="s">
        <v>909</v>
      </c>
      <c r="G55" s="50">
        <v>129.49</v>
      </c>
      <c r="H55" s="50">
        <v>107.92</v>
      </c>
      <c r="I55" s="50">
        <v>115.45</v>
      </c>
      <c r="J55" s="50">
        <v>3</v>
      </c>
      <c r="K55" s="50" t="s">
        <v>909</v>
      </c>
      <c r="L55" s="50" t="s">
        <v>909</v>
      </c>
      <c r="M55" s="50">
        <v>3.7</v>
      </c>
      <c r="N55" s="50">
        <v>2.7</v>
      </c>
      <c r="O55" s="50">
        <v>1.9</v>
      </c>
      <c r="P55" s="50">
        <v>14.2</v>
      </c>
      <c r="Q55" s="50" t="s">
        <v>909</v>
      </c>
      <c r="R55" s="50" t="s">
        <v>909</v>
      </c>
      <c r="S55" s="50">
        <v>12.7</v>
      </c>
      <c r="T55" s="50">
        <v>16.7</v>
      </c>
      <c r="U55" s="50">
        <v>12.3</v>
      </c>
    </row>
    <row r="56" spans="2:21" ht="15" customHeight="1" x14ac:dyDescent="0.2">
      <c r="C56" t="s">
        <v>2048</v>
      </c>
      <c r="D56" s="50">
        <v>123.02</v>
      </c>
      <c r="E56" s="50" t="s">
        <v>909</v>
      </c>
      <c r="F56" s="50" t="s">
        <v>909</v>
      </c>
      <c r="G56" s="50">
        <v>134.66</v>
      </c>
      <c r="H56" s="50">
        <v>113.87</v>
      </c>
      <c r="I56" s="50">
        <v>116.35</v>
      </c>
      <c r="J56" s="50">
        <v>4</v>
      </c>
      <c r="K56" s="50" t="s">
        <v>909</v>
      </c>
      <c r="L56" s="50" t="s">
        <v>909</v>
      </c>
      <c r="M56" s="50">
        <v>4</v>
      </c>
      <c r="N56" s="50">
        <v>5.5</v>
      </c>
      <c r="O56" s="50">
        <v>0.8</v>
      </c>
      <c r="P56" s="50">
        <v>17.100000000000001</v>
      </c>
      <c r="Q56" s="50" t="s">
        <v>909</v>
      </c>
      <c r="R56" s="50" t="s">
        <v>909</v>
      </c>
      <c r="S56" s="50">
        <v>20.8</v>
      </c>
      <c r="T56" s="50">
        <v>17.3</v>
      </c>
      <c r="U56" s="50">
        <v>7.9</v>
      </c>
    </row>
    <row r="57" spans="2:21" ht="15" customHeight="1" x14ac:dyDescent="0.2">
      <c r="C57" t="s">
        <v>2049</v>
      </c>
      <c r="D57" s="50">
        <v>125.08</v>
      </c>
      <c r="E57" s="50" t="s">
        <v>909</v>
      </c>
      <c r="F57" s="50" t="s">
        <v>909</v>
      </c>
      <c r="G57" s="50">
        <v>135.13</v>
      </c>
      <c r="H57" s="50">
        <v>116.83</v>
      </c>
      <c r="I57" s="50">
        <v>120.11</v>
      </c>
      <c r="J57" s="50">
        <v>1.7</v>
      </c>
      <c r="K57" s="50" t="s">
        <v>909</v>
      </c>
      <c r="L57" s="50" t="s">
        <v>909</v>
      </c>
      <c r="M57" s="50">
        <v>0.3</v>
      </c>
      <c r="N57" s="50">
        <v>2.6</v>
      </c>
      <c r="O57" s="50">
        <v>3.2</v>
      </c>
      <c r="P57" s="50">
        <v>16.3</v>
      </c>
      <c r="Q57" s="50" t="s">
        <v>909</v>
      </c>
      <c r="R57" s="50" t="s">
        <v>909</v>
      </c>
      <c r="S57" s="50">
        <v>18.399999999999999</v>
      </c>
      <c r="T57" s="50">
        <v>17.5</v>
      </c>
      <c r="U57" s="50">
        <v>8.9</v>
      </c>
    </row>
    <row r="58" spans="2:21" ht="15" customHeight="1" x14ac:dyDescent="0.2">
      <c r="C58" t="s">
        <v>2050</v>
      </c>
      <c r="D58" s="50">
        <v>124.47</v>
      </c>
      <c r="E58" s="50">
        <v>123</v>
      </c>
      <c r="F58" s="50">
        <v>126.53</v>
      </c>
      <c r="G58" s="50">
        <v>134.38</v>
      </c>
      <c r="H58" s="50">
        <v>116.15</v>
      </c>
      <c r="I58" s="50">
        <v>119.92</v>
      </c>
      <c r="J58" s="50">
        <v>-0.5</v>
      </c>
      <c r="K58" s="50" t="s">
        <v>909</v>
      </c>
      <c r="L58" s="50" t="s">
        <v>909</v>
      </c>
      <c r="M58" s="50">
        <v>-0.6</v>
      </c>
      <c r="N58" s="50">
        <v>-0.6</v>
      </c>
      <c r="O58" s="50">
        <v>-0.2</v>
      </c>
      <c r="P58" s="50">
        <v>8.4</v>
      </c>
      <c r="Q58" s="50" t="s">
        <v>909</v>
      </c>
      <c r="R58" s="50" t="s">
        <v>909</v>
      </c>
      <c r="S58" s="50">
        <v>7.6</v>
      </c>
      <c r="T58" s="50">
        <v>10.6</v>
      </c>
      <c r="U58" s="50">
        <v>5.9</v>
      </c>
    </row>
    <row r="59" spans="2:21" ht="15" customHeight="1" x14ac:dyDescent="0.2">
      <c r="B59" s="52" t="s">
        <v>13</v>
      </c>
      <c r="C59" t="s">
        <v>2047</v>
      </c>
      <c r="D59" s="50">
        <v>123.19</v>
      </c>
      <c r="E59" s="50">
        <v>121.72</v>
      </c>
      <c r="F59" s="50">
        <v>125.23</v>
      </c>
      <c r="G59" s="50">
        <v>133.43</v>
      </c>
      <c r="H59" s="50">
        <v>115.02</v>
      </c>
      <c r="I59" s="50">
        <v>117.53</v>
      </c>
      <c r="J59" s="50">
        <v>-1</v>
      </c>
      <c r="K59" s="50">
        <v>-1</v>
      </c>
      <c r="L59" s="50">
        <v>-1</v>
      </c>
      <c r="M59" s="50">
        <v>-0.7</v>
      </c>
      <c r="N59" s="50">
        <v>-1</v>
      </c>
      <c r="O59" s="50">
        <v>-2</v>
      </c>
      <c r="P59" s="50">
        <v>4.0999999999999996</v>
      </c>
      <c r="Q59" s="50" t="s">
        <v>909</v>
      </c>
      <c r="R59" s="50" t="s">
        <v>909</v>
      </c>
      <c r="S59" s="50">
        <v>3</v>
      </c>
      <c r="T59" s="50">
        <v>6.6</v>
      </c>
      <c r="U59" s="50">
        <v>1.8</v>
      </c>
    </row>
    <row r="60" spans="2:21" ht="15" customHeight="1" x14ac:dyDescent="0.2">
      <c r="C60" t="s">
        <v>2048</v>
      </c>
      <c r="D60" s="50">
        <v>124.01</v>
      </c>
      <c r="E60" s="50">
        <v>123.49</v>
      </c>
      <c r="F60" s="50">
        <v>125.45</v>
      </c>
      <c r="G60" s="50">
        <v>133.74</v>
      </c>
      <c r="H60" s="50">
        <v>117.34</v>
      </c>
      <c r="I60" s="50">
        <v>116.43</v>
      </c>
      <c r="J60" s="50">
        <v>0.7</v>
      </c>
      <c r="K60" s="50">
        <v>1.5</v>
      </c>
      <c r="L60" s="50">
        <v>0.2</v>
      </c>
      <c r="M60" s="50">
        <v>0.2</v>
      </c>
      <c r="N60" s="50">
        <v>2</v>
      </c>
      <c r="O60" s="50">
        <v>-0.9</v>
      </c>
      <c r="P60" s="50">
        <v>0.8</v>
      </c>
      <c r="Q60" s="50" t="s">
        <v>909</v>
      </c>
      <c r="R60" s="50" t="s">
        <v>909</v>
      </c>
      <c r="S60" s="50">
        <v>-0.7</v>
      </c>
      <c r="T60" s="50">
        <v>3</v>
      </c>
      <c r="U60" s="50">
        <v>0.1</v>
      </c>
    </row>
    <row r="61" spans="2:21" ht="15" customHeight="1" x14ac:dyDescent="0.2">
      <c r="C61" t="s">
        <v>2049</v>
      </c>
      <c r="D61" s="50">
        <v>126.34</v>
      </c>
      <c r="E61" s="50">
        <v>126.03</v>
      </c>
      <c r="F61" s="50">
        <v>127.67</v>
      </c>
      <c r="G61" s="50">
        <v>134.22999999999999</v>
      </c>
      <c r="H61" s="50">
        <v>122.04</v>
      </c>
      <c r="I61" s="50">
        <v>118.15</v>
      </c>
      <c r="J61" s="50">
        <v>1.9</v>
      </c>
      <c r="K61" s="50">
        <v>2.1</v>
      </c>
      <c r="L61" s="50">
        <v>1.8</v>
      </c>
      <c r="M61" s="50">
        <v>0.4</v>
      </c>
      <c r="N61" s="50">
        <v>4</v>
      </c>
      <c r="O61" s="50">
        <v>1.5</v>
      </c>
      <c r="P61" s="50">
        <v>1</v>
      </c>
      <c r="Q61" s="50" t="s">
        <v>909</v>
      </c>
      <c r="R61" s="50" t="s">
        <v>909</v>
      </c>
      <c r="S61" s="50">
        <v>-0.7</v>
      </c>
      <c r="T61" s="50">
        <v>4.5</v>
      </c>
      <c r="U61" s="50">
        <v>-1.6</v>
      </c>
    </row>
    <row r="62" spans="2:21" ht="15" customHeight="1" x14ac:dyDescent="0.2">
      <c r="C62" t="s">
        <v>2050</v>
      </c>
      <c r="D62" s="50">
        <v>123.02</v>
      </c>
      <c r="E62" s="50">
        <v>121.27</v>
      </c>
      <c r="F62" s="50">
        <v>125.24</v>
      </c>
      <c r="G62" s="50">
        <v>129.44</v>
      </c>
      <c r="H62" s="50">
        <v>118.98</v>
      </c>
      <c r="I62" s="50">
        <v>117.65</v>
      </c>
      <c r="J62" s="50">
        <v>-2.6</v>
      </c>
      <c r="K62" s="50">
        <v>-3.8</v>
      </c>
      <c r="L62" s="50">
        <v>-1.9</v>
      </c>
      <c r="M62" s="50">
        <v>-3.6</v>
      </c>
      <c r="N62" s="50">
        <v>-2.5</v>
      </c>
      <c r="O62" s="50">
        <v>-0.4</v>
      </c>
      <c r="P62" s="50">
        <v>-1.2</v>
      </c>
      <c r="Q62" s="50">
        <v>-1.4</v>
      </c>
      <c r="R62" s="50">
        <v>-1</v>
      </c>
      <c r="S62" s="50">
        <v>-3.7</v>
      </c>
      <c r="T62" s="50">
        <v>2.4</v>
      </c>
      <c r="U62" s="50">
        <v>-1.9</v>
      </c>
    </row>
    <row r="63" spans="2:21" ht="15" customHeight="1" x14ac:dyDescent="0.2">
      <c r="B63" s="52" t="s">
        <v>14</v>
      </c>
      <c r="C63" t="s">
        <v>2047</v>
      </c>
      <c r="D63" s="50">
        <v>122.58</v>
      </c>
      <c r="E63" s="50">
        <v>123.62</v>
      </c>
      <c r="F63" s="50">
        <v>123.01</v>
      </c>
      <c r="G63" s="50">
        <v>129.27000000000001</v>
      </c>
      <c r="H63" s="50">
        <v>117.28</v>
      </c>
      <c r="I63" s="50">
        <v>119.14</v>
      </c>
      <c r="J63" s="50">
        <v>-0.4</v>
      </c>
      <c r="K63" s="50">
        <v>1.9</v>
      </c>
      <c r="L63" s="50">
        <v>-1.8</v>
      </c>
      <c r="M63" s="50">
        <v>-0.1</v>
      </c>
      <c r="N63" s="50">
        <v>-1.4</v>
      </c>
      <c r="O63" s="50">
        <v>1.3</v>
      </c>
      <c r="P63" s="50">
        <v>-0.5</v>
      </c>
      <c r="Q63" s="50">
        <v>1.6</v>
      </c>
      <c r="R63" s="50">
        <v>-1.8</v>
      </c>
      <c r="S63" s="50">
        <v>-3.1</v>
      </c>
      <c r="T63" s="50">
        <v>2</v>
      </c>
      <c r="U63" s="50">
        <v>1.4</v>
      </c>
    </row>
    <row r="64" spans="2:21" ht="15" customHeight="1" x14ac:dyDescent="0.2">
      <c r="C64" t="s">
        <v>2048</v>
      </c>
      <c r="D64" s="50">
        <v>118.48</v>
      </c>
      <c r="E64" s="50">
        <v>122.15</v>
      </c>
      <c r="F64" s="50">
        <v>117.18</v>
      </c>
      <c r="G64" s="50">
        <v>124.07</v>
      </c>
      <c r="H64" s="50">
        <v>114.67</v>
      </c>
      <c r="I64" s="50">
        <v>114.55</v>
      </c>
      <c r="J64" s="50">
        <v>-3.3</v>
      </c>
      <c r="K64" s="50">
        <v>-1.2</v>
      </c>
      <c r="L64" s="50">
        <v>-4.7</v>
      </c>
      <c r="M64" s="50">
        <v>-4</v>
      </c>
      <c r="N64" s="50">
        <v>-2.2000000000000002</v>
      </c>
      <c r="O64" s="50">
        <v>-3.9</v>
      </c>
      <c r="P64" s="50">
        <v>-4.5</v>
      </c>
      <c r="Q64" s="50">
        <v>-1.1000000000000001</v>
      </c>
      <c r="R64" s="50">
        <v>-6.6</v>
      </c>
      <c r="S64" s="50">
        <v>-7.2</v>
      </c>
      <c r="T64" s="50">
        <v>-2.2999999999999998</v>
      </c>
      <c r="U64" s="50">
        <v>-1.6</v>
      </c>
    </row>
    <row r="65" spans="2:21" ht="15" customHeight="1" x14ac:dyDescent="0.2">
      <c r="C65" t="s">
        <v>2049</v>
      </c>
      <c r="D65" s="50">
        <v>116.37</v>
      </c>
      <c r="E65" s="50">
        <v>120.83</v>
      </c>
      <c r="F65" s="50">
        <v>114.55</v>
      </c>
      <c r="G65" s="50">
        <v>120.41</v>
      </c>
      <c r="H65" s="50">
        <v>114.11</v>
      </c>
      <c r="I65" s="50">
        <v>112.9</v>
      </c>
      <c r="J65" s="50">
        <v>-1.8</v>
      </c>
      <c r="K65" s="50">
        <v>-1.1000000000000001</v>
      </c>
      <c r="L65" s="50">
        <v>-2.2000000000000002</v>
      </c>
      <c r="M65" s="50">
        <v>-2.9</v>
      </c>
      <c r="N65" s="50">
        <v>-0.5</v>
      </c>
      <c r="O65" s="50">
        <v>-1.4</v>
      </c>
      <c r="P65" s="50">
        <v>-7.9</v>
      </c>
      <c r="Q65" s="50">
        <v>-4.0999999999999996</v>
      </c>
      <c r="R65" s="50">
        <v>-10.3</v>
      </c>
      <c r="S65" s="50">
        <v>-10.3</v>
      </c>
      <c r="T65" s="50">
        <v>-6.5</v>
      </c>
      <c r="U65" s="50">
        <v>-4.4000000000000004</v>
      </c>
    </row>
    <row r="66" spans="2:21" ht="15" customHeight="1" x14ac:dyDescent="0.2">
      <c r="C66" t="s">
        <v>2050</v>
      </c>
      <c r="D66" s="50">
        <v>114.28</v>
      </c>
      <c r="E66" s="50">
        <v>115.53</v>
      </c>
      <c r="F66" s="50">
        <v>114.5</v>
      </c>
      <c r="G66" s="50">
        <v>120.11</v>
      </c>
      <c r="H66" s="50">
        <v>111.4</v>
      </c>
      <c r="I66" s="50">
        <v>107.88</v>
      </c>
      <c r="J66" s="50">
        <v>-1.8</v>
      </c>
      <c r="K66" s="50">
        <v>-4.4000000000000004</v>
      </c>
      <c r="L66" s="50">
        <v>0</v>
      </c>
      <c r="M66" s="50">
        <v>-0.2</v>
      </c>
      <c r="N66" s="50">
        <v>-2.4</v>
      </c>
      <c r="O66" s="50">
        <v>-4.4000000000000004</v>
      </c>
      <c r="P66" s="50">
        <v>-7.1</v>
      </c>
      <c r="Q66" s="50">
        <v>-4.7</v>
      </c>
      <c r="R66" s="50">
        <v>-8.6</v>
      </c>
      <c r="S66" s="50">
        <v>-7.2</v>
      </c>
      <c r="T66" s="50">
        <v>-6.4</v>
      </c>
      <c r="U66" s="50">
        <v>-8.3000000000000007</v>
      </c>
    </row>
    <row r="67" spans="2:21" ht="15" customHeight="1" x14ac:dyDescent="0.2">
      <c r="B67" s="52" t="s">
        <v>15</v>
      </c>
      <c r="C67" t="s">
        <v>2047</v>
      </c>
      <c r="D67" s="50">
        <v>112.07</v>
      </c>
      <c r="E67" s="50">
        <v>113.93</v>
      </c>
      <c r="F67" s="50">
        <v>111.75</v>
      </c>
      <c r="G67" s="50">
        <v>115.62</v>
      </c>
      <c r="H67" s="50">
        <v>109.6</v>
      </c>
      <c r="I67" s="50">
        <v>109.92</v>
      </c>
      <c r="J67" s="50">
        <v>-1.9</v>
      </c>
      <c r="K67" s="50">
        <v>-1.4</v>
      </c>
      <c r="L67" s="50">
        <v>-2.4</v>
      </c>
      <c r="M67" s="50">
        <v>-3.7</v>
      </c>
      <c r="N67" s="50">
        <v>-1.6</v>
      </c>
      <c r="O67" s="50">
        <v>1.9</v>
      </c>
      <c r="P67" s="50">
        <v>-8.6</v>
      </c>
      <c r="Q67" s="50">
        <v>-7.8</v>
      </c>
      <c r="R67" s="50">
        <v>-9.1999999999999993</v>
      </c>
      <c r="S67" s="50">
        <v>-10.6</v>
      </c>
      <c r="T67" s="50">
        <v>-6.5</v>
      </c>
      <c r="U67" s="50">
        <v>-7.7</v>
      </c>
    </row>
    <row r="68" spans="2:21" ht="15" customHeight="1" x14ac:dyDescent="0.2">
      <c r="C68" t="s">
        <v>2048</v>
      </c>
      <c r="D68" s="50">
        <v>110.49</v>
      </c>
      <c r="E68" s="50">
        <v>110.2</v>
      </c>
      <c r="F68" s="50">
        <v>111.94</v>
      </c>
      <c r="G68" s="50">
        <v>111.14</v>
      </c>
      <c r="H68" s="50">
        <v>110.7</v>
      </c>
      <c r="I68" s="50">
        <v>109.89</v>
      </c>
      <c r="J68" s="50">
        <v>-1.4</v>
      </c>
      <c r="K68" s="50">
        <v>-3.3</v>
      </c>
      <c r="L68" s="50">
        <v>0.2</v>
      </c>
      <c r="M68" s="50">
        <v>-3.9</v>
      </c>
      <c r="N68" s="50">
        <v>1</v>
      </c>
      <c r="O68" s="50">
        <v>0</v>
      </c>
      <c r="P68" s="50">
        <v>-6.7</v>
      </c>
      <c r="Q68" s="50">
        <v>-9.8000000000000007</v>
      </c>
      <c r="R68" s="50">
        <v>-4.5</v>
      </c>
      <c r="S68" s="50">
        <v>-10.4</v>
      </c>
      <c r="T68" s="50">
        <v>-3.5</v>
      </c>
      <c r="U68" s="50">
        <v>-4.0999999999999996</v>
      </c>
    </row>
    <row r="69" spans="2:21" ht="15" customHeight="1" x14ac:dyDescent="0.2">
      <c r="C69" t="s">
        <v>2049</v>
      </c>
      <c r="D69" s="50">
        <v>109.52</v>
      </c>
      <c r="E69" s="50">
        <v>109.63</v>
      </c>
      <c r="F69" s="50">
        <v>110.63</v>
      </c>
      <c r="G69" s="50">
        <v>112.1</v>
      </c>
      <c r="H69" s="50">
        <v>107.58</v>
      </c>
      <c r="I69" s="50">
        <v>108.53</v>
      </c>
      <c r="J69" s="50">
        <v>-0.9</v>
      </c>
      <c r="K69" s="50">
        <v>-0.5</v>
      </c>
      <c r="L69" s="50">
        <v>-1.2</v>
      </c>
      <c r="M69" s="50">
        <v>0.9</v>
      </c>
      <c r="N69" s="50">
        <v>-2.8</v>
      </c>
      <c r="O69" s="50">
        <v>-1.2</v>
      </c>
      <c r="P69" s="50">
        <v>-5.9</v>
      </c>
      <c r="Q69" s="50">
        <v>-9.3000000000000007</v>
      </c>
      <c r="R69" s="50">
        <v>-3.4</v>
      </c>
      <c r="S69" s="50">
        <v>-6.9</v>
      </c>
      <c r="T69" s="50">
        <v>-5.7</v>
      </c>
      <c r="U69" s="50">
        <v>-3.9</v>
      </c>
    </row>
    <row r="70" spans="2:21" ht="15" customHeight="1" x14ac:dyDescent="0.2">
      <c r="C70" t="s">
        <v>2050</v>
      </c>
      <c r="D70" s="50">
        <v>109.8</v>
      </c>
      <c r="E70" s="50">
        <v>110.57</v>
      </c>
      <c r="F70" s="50">
        <v>110.36</v>
      </c>
      <c r="G70" s="50">
        <v>111.25</v>
      </c>
      <c r="H70" s="50">
        <v>109.69</v>
      </c>
      <c r="I70" s="50">
        <v>108</v>
      </c>
      <c r="J70" s="50">
        <v>0.3</v>
      </c>
      <c r="K70" s="50">
        <v>0.9</v>
      </c>
      <c r="L70" s="50">
        <v>-0.2</v>
      </c>
      <c r="M70" s="50">
        <v>-0.8</v>
      </c>
      <c r="N70" s="50">
        <v>2</v>
      </c>
      <c r="O70" s="50">
        <v>-0.5</v>
      </c>
      <c r="P70" s="50">
        <v>-3.9</v>
      </c>
      <c r="Q70" s="50">
        <v>-4.3</v>
      </c>
      <c r="R70" s="50">
        <v>-3.6</v>
      </c>
      <c r="S70" s="50">
        <v>-7.4</v>
      </c>
      <c r="T70" s="50">
        <v>-1.5</v>
      </c>
      <c r="U70" s="50">
        <v>0.1</v>
      </c>
    </row>
    <row r="71" spans="2:21" ht="15" customHeight="1" x14ac:dyDescent="0.2">
      <c r="B71" s="52" t="s">
        <v>16</v>
      </c>
      <c r="C71" t="s">
        <v>2047</v>
      </c>
      <c r="D71" s="50">
        <v>108.81</v>
      </c>
      <c r="E71" s="50">
        <v>109.3</v>
      </c>
      <c r="F71" s="50">
        <v>109.56</v>
      </c>
      <c r="G71" s="50">
        <v>110.21</v>
      </c>
      <c r="H71" s="50">
        <v>108.42</v>
      </c>
      <c r="I71" s="50">
        <v>107.76</v>
      </c>
      <c r="J71" s="50">
        <v>-0.9</v>
      </c>
      <c r="K71" s="50">
        <v>-1.1000000000000001</v>
      </c>
      <c r="L71" s="50">
        <v>-0.7</v>
      </c>
      <c r="M71" s="50">
        <v>-0.9</v>
      </c>
      <c r="N71" s="50">
        <v>-1.2</v>
      </c>
      <c r="O71" s="50">
        <v>-0.2</v>
      </c>
      <c r="P71" s="50">
        <v>-2.9</v>
      </c>
      <c r="Q71" s="50">
        <v>-4.0999999999999996</v>
      </c>
      <c r="R71" s="50">
        <v>-2</v>
      </c>
      <c r="S71" s="50">
        <v>-4.7</v>
      </c>
      <c r="T71" s="50">
        <v>-1.1000000000000001</v>
      </c>
      <c r="U71" s="50">
        <v>-2</v>
      </c>
    </row>
    <row r="72" spans="2:21" ht="15" customHeight="1" x14ac:dyDescent="0.2">
      <c r="C72" t="s">
        <v>2048</v>
      </c>
      <c r="D72" s="50">
        <v>110.53</v>
      </c>
      <c r="E72" s="50">
        <v>112.99</v>
      </c>
      <c r="F72" s="50">
        <v>109.9</v>
      </c>
      <c r="G72" s="50">
        <v>111.56</v>
      </c>
      <c r="H72" s="50">
        <v>111.23</v>
      </c>
      <c r="I72" s="50">
        <v>107.96</v>
      </c>
      <c r="J72" s="50">
        <v>1.6</v>
      </c>
      <c r="K72" s="50">
        <v>3.4</v>
      </c>
      <c r="L72" s="50">
        <v>0.3</v>
      </c>
      <c r="M72" s="50">
        <v>1.2</v>
      </c>
      <c r="N72" s="50">
        <v>2.6</v>
      </c>
      <c r="O72" s="50">
        <v>0.2</v>
      </c>
      <c r="P72" s="50">
        <v>0</v>
      </c>
      <c r="Q72" s="50">
        <v>2.5</v>
      </c>
      <c r="R72" s="50">
        <v>-1.8</v>
      </c>
      <c r="S72" s="50">
        <v>0.4</v>
      </c>
      <c r="T72" s="50">
        <v>0.5</v>
      </c>
      <c r="U72" s="50">
        <v>-1.8</v>
      </c>
    </row>
    <row r="73" spans="2:21" ht="15" customHeight="1" x14ac:dyDescent="0.2">
      <c r="C73" t="s">
        <v>2049</v>
      </c>
      <c r="D73" s="50">
        <v>111.31</v>
      </c>
      <c r="E73" s="50">
        <v>113.91</v>
      </c>
      <c r="F73" s="50">
        <v>110.58</v>
      </c>
      <c r="G73" s="50">
        <v>113.02</v>
      </c>
      <c r="H73" s="50">
        <v>111.32</v>
      </c>
      <c r="I73" s="50">
        <v>108.65</v>
      </c>
      <c r="J73" s="50">
        <v>0.7</v>
      </c>
      <c r="K73" s="50">
        <v>0.8</v>
      </c>
      <c r="L73" s="50">
        <v>0.6</v>
      </c>
      <c r="M73" s="50">
        <v>1.3</v>
      </c>
      <c r="N73" s="50">
        <v>0.1</v>
      </c>
      <c r="O73" s="50">
        <v>0.6</v>
      </c>
      <c r="P73" s="50">
        <v>1.6</v>
      </c>
      <c r="Q73" s="50">
        <v>3.9</v>
      </c>
      <c r="R73" s="50">
        <v>0</v>
      </c>
      <c r="S73" s="50">
        <v>0.8</v>
      </c>
      <c r="T73" s="50">
        <v>3.5</v>
      </c>
      <c r="U73" s="50">
        <v>0.1</v>
      </c>
    </row>
    <row r="74" spans="2:21" ht="15" customHeight="1" x14ac:dyDescent="0.2">
      <c r="C74" t="s">
        <v>2050</v>
      </c>
      <c r="D74" s="50">
        <v>111.99</v>
      </c>
      <c r="E74" s="50">
        <v>116</v>
      </c>
      <c r="F74" s="50">
        <v>110.26</v>
      </c>
      <c r="G74" s="50">
        <v>113.66</v>
      </c>
      <c r="H74" s="50">
        <v>111.82</v>
      </c>
      <c r="I74" s="50">
        <v>109.84</v>
      </c>
      <c r="J74" s="50">
        <v>0.6</v>
      </c>
      <c r="K74" s="50">
        <v>1.8</v>
      </c>
      <c r="L74" s="50">
        <v>-0.3</v>
      </c>
      <c r="M74" s="50">
        <v>0.6</v>
      </c>
      <c r="N74" s="50">
        <v>0.4</v>
      </c>
      <c r="O74" s="50">
        <v>1.1000000000000001</v>
      </c>
      <c r="P74" s="50">
        <v>2</v>
      </c>
      <c r="Q74" s="50">
        <v>4.9000000000000004</v>
      </c>
      <c r="R74" s="50">
        <v>-0.1</v>
      </c>
      <c r="S74" s="50">
        <v>2.2000000000000002</v>
      </c>
      <c r="T74" s="50">
        <v>1.9</v>
      </c>
      <c r="U74" s="50">
        <v>1.7</v>
      </c>
    </row>
    <row r="75" spans="2:21" ht="15" customHeight="1" x14ac:dyDescent="0.2">
      <c r="B75" s="52" t="s">
        <v>17</v>
      </c>
      <c r="C75" t="s">
        <v>2047</v>
      </c>
      <c r="D75" s="50">
        <v>111.36</v>
      </c>
      <c r="E75" s="50">
        <v>115.41</v>
      </c>
      <c r="F75" s="50">
        <v>109.59</v>
      </c>
      <c r="G75" s="50">
        <v>112.52</v>
      </c>
      <c r="H75" s="50">
        <v>111.29</v>
      </c>
      <c r="I75" s="50">
        <v>109.89</v>
      </c>
      <c r="J75" s="50">
        <v>-0.6</v>
      </c>
      <c r="K75" s="50">
        <v>-0.5</v>
      </c>
      <c r="L75" s="50">
        <v>-0.6</v>
      </c>
      <c r="M75" s="50">
        <v>-1</v>
      </c>
      <c r="N75" s="50">
        <v>-0.5</v>
      </c>
      <c r="O75" s="50">
        <v>0</v>
      </c>
      <c r="P75" s="50">
        <v>2.2999999999999998</v>
      </c>
      <c r="Q75" s="50">
        <v>5.6</v>
      </c>
      <c r="R75" s="50">
        <v>0</v>
      </c>
      <c r="S75" s="50">
        <v>2.1</v>
      </c>
      <c r="T75" s="50">
        <v>2.6</v>
      </c>
      <c r="U75" s="50">
        <v>2</v>
      </c>
    </row>
    <row r="76" spans="2:21" ht="15" customHeight="1" x14ac:dyDescent="0.2">
      <c r="C76" t="s">
        <v>2048</v>
      </c>
      <c r="D76" s="50">
        <v>109.86</v>
      </c>
      <c r="E76" s="50">
        <v>114.15</v>
      </c>
      <c r="F76" s="50">
        <v>107.95</v>
      </c>
      <c r="G76" s="50">
        <v>110.41</v>
      </c>
      <c r="H76" s="50">
        <v>110.02</v>
      </c>
      <c r="I76" s="50">
        <v>108.98</v>
      </c>
      <c r="J76" s="50">
        <v>-1.3</v>
      </c>
      <c r="K76" s="50">
        <v>-1.1000000000000001</v>
      </c>
      <c r="L76" s="50">
        <v>-1.5</v>
      </c>
      <c r="M76" s="50">
        <v>-1.9</v>
      </c>
      <c r="N76" s="50">
        <v>-1.1000000000000001</v>
      </c>
      <c r="O76" s="50">
        <v>-0.8</v>
      </c>
      <c r="P76" s="50">
        <v>-0.6</v>
      </c>
      <c r="Q76" s="50">
        <v>1</v>
      </c>
      <c r="R76" s="50">
        <v>-1.8</v>
      </c>
      <c r="S76" s="50">
        <v>-1</v>
      </c>
      <c r="T76" s="50">
        <v>-1.1000000000000001</v>
      </c>
      <c r="U76" s="50">
        <v>0.9</v>
      </c>
    </row>
    <row r="77" spans="2:21" ht="15" customHeight="1" x14ac:dyDescent="0.2">
      <c r="C77" t="s">
        <v>2049</v>
      </c>
      <c r="D77" s="50">
        <v>109.09</v>
      </c>
      <c r="E77" s="50">
        <v>112.83</v>
      </c>
      <c r="F77" s="50">
        <v>107.5</v>
      </c>
      <c r="G77" s="50">
        <v>109.44</v>
      </c>
      <c r="H77" s="50">
        <v>109.21</v>
      </c>
      <c r="I77" s="50">
        <v>108.67</v>
      </c>
      <c r="J77" s="50">
        <v>-0.7</v>
      </c>
      <c r="K77" s="50">
        <v>-1.2</v>
      </c>
      <c r="L77" s="50">
        <v>-0.4</v>
      </c>
      <c r="M77" s="50">
        <v>-0.9</v>
      </c>
      <c r="N77" s="50">
        <v>-0.7</v>
      </c>
      <c r="O77" s="50">
        <v>-0.3</v>
      </c>
      <c r="P77" s="50">
        <v>-2</v>
      </c>
      <c r="Q77" s="50">
        <v>-0.9</v>
      </c>
      <c r="R77" s="50">
        <v>-2.8</v>
      </c>
      <c r="S77" s="50">
        <v>-3.2</v>
      </c>
      <c r="T77" s="50">
        <v>-1.9</v>
      </c>
      <c r="U77" s="50">
        <v>0</v>
      </c>
    </row>
    <row r="78" spans="2:21" ht="15" customHeight="1" x14ac:dyDescent="0.2">
      <c r="C78" t="s">
        <v>2050</v>
      </c>
      <c r="D78" s="50">
        <v>105.4</v>
      </c>
      <c r="E78" s="50">
        <v>108.6</v>
      </c>
      <c r="F78" s="50">
        <v>104.12</v>
      </c>
      <c r="G78" s="50">
        <v>107.31</v>
      </c>
      <c r="H78" s="50">
        <v>104.43</v>
      </c>
      <c r="I78" s="50">
        <v>104.62</v>
      </c>
      <c r="J78" s="50">
        <v>-3.4</v>
      </c>
      <c r="K78" s="50">
        <v>-3.7</v>
      </c>
      <c r="L78" s="50">
        <v>-3.1</v>
      </c>
      <c r="M78" s="50">
        <v>-1.9</v>
      </c>
      <c r="N78" s="50">
        <v>-4.4000000000000004</v>
      </c>
      <c r="O78" s="50">
        <v>-3.7</v>
      </c>
      <c r="P78" s="50">
        <v>-5.9</v>
      </c>
      <c r="Q78" s="50">
        <v>-6.4</v>
      </c>
      <c r="R78" s="50">
        <v>-5.6</v>
      </c>
      <c r="S78" s="50">
        <v>-5.6</v>
      </c>
      <c r="T78" s="50">
        <v>-6.6</v>
      </c>
      <c r="U78" s="50">
        <v>-4.8</v>
      </c>
    </row>
    <row r="79" spans="2:21" ht="15" customHeight="1" x14ac:dyDescent="0.2">
      <c r="B79" s="52" t="s">
        <v>18</v>
      </c>
      <c r="C79" t="s">
        <v>2047</v>
      </c>
      <c r="D79" s="50">
        <v>105.28</v>
      </c>
      <c r="E79" s="50">
        <v>110.72</v>
      </c>
      <c r="F79" s="50">
        <v>102.69</v>
      </c>
      <c r="G79" s="50">
        <v>105.31</v>
      </c>
      <c r="H79" s="50">
        <v>105.73</v>
      </c>
      <c r="I79" s="50">
        <v>103.6</v>
      </c>
      <c r="J79" s="50">
        <v>-0.1</v>
      </c>
      <c r="K79" s="50">
        <v>2</v>
      </c>
      <c r="L79" s="50">
        <v>-1.4</v>
      </c>
      <c r="M79" s="50">
        <v>-1.9</v>
      </c>
      <c r="N79" s="50">
        <v>1.2</v>
      </c>
      <c r="O79" s="50">
        <v>-1</v>
      </c>
      <c r="P79" s="50">
        <v>-5.5</v>
      </c>
      <c r="Q79" s="50">
        <v>-4.0999999999999996</v>
      </c>
      <c r="R79" s="50">
        <v>-6.3</v>
      </c>
      <c r="S79" s="50">
        <v>-6.4</v>
      </c>
      <c r="T79" s="50">
        <v>-5</v>
      </c>
      <c r="U79" s="50">
        <v>-5.7</v>
      </c>
    </row>
    <row r="80" spans="2:21" ht="15" customHeight="1" x14ac:dyDescent="0.2">
      <c r="C80" t="s">
        <v>2048</v>
      </c>
      <c r="D80" s="50">
        <v>104.63</v>
      </c>
      <c r="E80" s="50">
        <v>108.07</v>
      </c>
      <c r="F80" s="50">
        <v>103.19</v>
      </c>
      <c r="G80" s="50">
        <v>103.16</v>
      </c>
      <c r="H80" s="50">
        <v>105.24</v>
      </c>
      <c r="I80" s="50">
        <v>104.98</v>
      </c>
      <c r="J80" s="50">
        <v>-0.6</v>
      </c>
      <c r="K80" s="50">
        <v>-2.4</v>
      </c>
      <c r="L80" s="50">
        <v>0.5</v>
      </c>
      <c r="M80" s="50">
        <v>-2</v>
      </c>
      <c r="N80" s="50">
        <v>-0.5</v>
      </c>
      <c r="O80" s="50">
        <v>1.3</v>
      </c>
      <c r="P80" s="50">
        <v>-4.8</v>
      </c>
      <c r="Q80" s="50">
        <v>-5.3</v>
      </c>
      <c r="R80" s="50">
        <v>-4.4000000000000004</v>
      </c>
      <c r="S80" s="50">
        <v>-6.6</v>
      </c>
      <c r="T80" s="50">
        <v>-4.3</v>
      </c>
      <c r="U80" s="50">
        <v>-3.7</v>
      </c>
    </row>
    <row r="81" spans="2:21" ht="15" customHeight="1" x14ac:dyDescent="0.2">
      <c r="C81" t="s">
        <v>2049</v>
      </c>
      <c r="D81" s="50">
        <v>104.97</v>
      </c>
      <c r="E81" s="50">
        <v>109.24</v>
      </c>
      <c r="F81" s="50">
        <v>103.05</v>
      </c>
      <c r="G81" s="50">
        <v>103.19</v>
      </c>
      <c r="H81" s="50">
        <v>106.99</v>
      </c>
      <c r="I81" s="50">
        <v>101.84</v>
      </c>
      <c r="J81" s="50">
        <v>0.3</v>
      </c>
      <c r="K81" s="50">
        <v>1.1000000000000001</v>
      </c>
      <c r="L81" s="50">
        <v>-0.1</v>
      </c>
      <c r="M81" s="50">
        <v>0</v>
      </c>
      <c r="N81" s="50">
        <v>1.7</v>
      </c>
      <c r="O81" s="50">
        <v>-3</v>
      </c>
      <c r="P81" s="50">
        <v>-3.8</v>
      </c>
      <c r="Q81" s="50">
        <v>-3.2</v>
      </c>
      <c r="R81" s="50">
        <v>-4.0999999999999996</v>
      </c>
      <c r="S81" s="50">
        <v>-5.7</v>
      </c>
      <c r="T81" s="50">
        <v>-2</v>
      </c>
      <c r="U81" s="50">
        <v>-6.3</v>
      </c>
    </row>
    <row r="82" spans="2:21" ht="15" customHeight="1" x14ac:dyDescent="0.2">
      <c r="C82" t="s">
        <v>2050</v>
      </c>
      <c r="D82" s="50">
        <v>103.63</v>
      </c>
      <c r="E82" s="50">
        <v>107.39</v>
      </c>
      <c r="F82" s="50">
        <v>102.01</v>
      </c>
      <c r="G82" s="50">
        <v>102.36</v>
      </c>
      <c r="H82" s="50">
        <v>104.13</v>
      </c>
      <c r="I82" s="50">
        <v>104</v>
      </c>
      <c r="J82" s="50">
        <v>-1.3</v>
      </c>
      <c r="K82" s="50">
        <v>-1.7</v>
      </c>
      <c r="L82" s="50">
        <v>-1</v>
      </c>
      <c r="M82" s="50">
        <v>-0.8</v>
      </c>
      <c r="N82" s="50">
        <v>-2.7</v>
      </c>
      <c r="O82" s="50">
        <v>2.1</v>
      </c>
      <c r="P82" s="50">
        <v>-1.7</v>
      </c>
      <c r="Q82" s="50">
        <v>-1.1000000000000001</v>
      </c>
      <c r="R82" s="50">
        <v>-2</v>
      </c>
      <c r="S82" s="50">
        <v>-4.5999999999999996</v>
      </c>
      <c r="T82" s="50">
        <v>-0.3</v>
      </c>
      <c r="U82" s="50">
        <v>-0.6</v>
      </c>
    </row>
    <row r="83" spans="2:21" ht="15" customHeight="1" x14ac:dyDescent="0.2">
      <c r="B83" s="52" t="s">
        <v>19</v>
      </c>
      <c r="C83" t="s">
        <v>2047</v>
      </c>
      <c r="D83" s="50">
        <v>102.94</v>
      </c>
      <c r="E83" s="50">
        <v>105.29</v>
      </c>
      <c r="F83" s="50">
        <v>101.96</v>
      </c>
      <c r="G83" s="50">
        <v>102.04</v>
      </c>
      <c r="H83" s="50">
        <v>103.26</v>
      </c>
      <c r="I83" s="50">
        <v>103.24</v>
      </c>
      <c r="J83" s="50">
        <v>-0.7</v>
      </c>
      <c r="K83" s="50">
        <v>-2</v>
      </c>
      <c r="L83" s="50">
        <v>0</v>
      </c>
      <c r="M83" s="50">
        <v>-0.3</v>
      </c>
      <c r="N83" s="50">
        <v>-0.8</v>
      </c>
      <c r="O83" s="50">
        <v>-0.7</v>
      </c>
      <c r="P83" s="50">
        <v>-2.2000000000000002</v>
      </c>
      <c r="Q83" s="50">
        <v>-4.9000000000000004</v>
      </c>
      <c r="R83" s="50">
        <v>-0.7</v>
      </c>
      <c r="S83" s="50">
        <v>-3.1</v>
      </c>
      <c r="T83" s="50">
        <v>-2.2999999999999998</v>
      </c>
      <c r="U83" s="50">
        <v>-0.3</v>
      </c>
    </row>
    <row r="84" spans="2:21" ht="15" customHeight="1" x14ac:dyDescent="0.2">
      <c r="C84" t="s">
        <v>2048</v>
      </c>
      <c r="D84" s="50">
        <v>103.82</v>
      </c>
      <c r="E84" s="50">
        <v>106.19</v>
      </c>
      <c r="F84" s="50">
        <v>102.83</v>
      </c>
      <c r="G84" s="50">
        <v>102.23</v>
      </c>
      <c r="H84" s="50">
        <v>104.71</v>
      </c>
      <c r="I84" s="50">
        <v>103.47</v>
      </c>
      <c r="J84" s="50">
        <v>0.9</v>
      </c>
      <c r="K84" s="50">
        <v>0.9</v>
      </c>
      <c r="L84" s="50">
        <v>0.9</v>
      </c>
      <c r="M84" s="50">
        <v>0.2</v>
      </c>
      <c r="N84" s="50">
        <v>1.4</v>
      </c>
      <c r="O84" s="50">
        <v>0.2</v>
      </c>
      <c r="P84" s="50">
        <v>-0.8</v>
      </c>
      <c r="Q84" s="50">
        <v>-1.7</v>
      </c>
      <c r="R84" s="50">
        <v>-0.3</v>
      </c>
      <c r="S84" s="50">
        <v>-0.9</v>
      </c>
      <c r="T84" s="50">
        <v>-0.5</v>
      </c>
      <c r="U84" s="50">
        <v>-1.4</v>
      </c>
    </row>
    <row r="85" spans="2:21" ht="15" customHeight="1" x14ac:dyDescent="0.2">
      <c r="C85" t="s">
        <v>2049</v>
      </c>
      <c r="D85" s="50">
        <v>103</v>
      </c>
      <c r="E85" s="50">
        <v>107.84</v>
      </c>
      <c r="F85" s="50">
        <v>100.87</v>
      </c>
      <c r="G85" s="50">
        <v>102.29</v>
      </c>
      <c r="H85" s="50">
        <v>102.69</v>
      </c>
      <c r="I85" s="50">
        <v>105.04</v>
      </c>
      <c r="J85" s="50">
        <v>-0.8</v>
      </c>
      <c r="K85" s="50">
        <v>1.6</v>
      </c>
      <c r="L85" s="50">
        <v>-1.9</v>
      </c>
      <c r="M85" s="50">
        <v>0.1</v>
      </c>
      <c r="N85" s="50">
        <v>-1.9</v>
      </c>
      <c r="O85" s="50">
        <v>1.5</v>
      </c>
      <c r="P85" s="50">
        <v>-1.9</v>
      </c>
      <c r="Q85" s="50">
        <v>-1.3</v>
      </c>
      <c r="R85" s="50">
        <v>-2.1</v>
      </c>
      <c r="S85" s="50">
        <v>-0.9</v>
      </c>
      <c r="T85" s="50">
        <v>-4</v>
      </c>
      <c r="U85" s="50">
        <v>3.1</v>
      </c>
    </row>
    <row r="86" spans="2:21" ht="15" customHeight="1" x14ac:dyDescent="0.2">
      <c r="C86" t="s">
        <v>2050</v>
      </c>
      <c r="D86" s="50">
        <v>102.14</v>
      </c>
      <c r="E86" s="50">
        <v>106.86</v>
      </c>
      <c r="F86" s="50">
        <v>100.07</v>
      </c>
      <c r="G86" s="50">
        <v>102.17</v>
      </c>
      <c r="H86" s="50">
        <v>102.8</v>
      </c>
      <c r="I86" s="50">
        <v>99.43</v>
      </c>
      <c r="J86" s="50">
        <v>-0.8</v>
      </c>
      <c r="K86" s="50">
        <v>-0.9</v>
      </c>
      <c r="L86" s="50">
        <v>-0.8</v>
      </c>
      <c r="M86" s="50">
        <v>-0.1</v>
      </c>
      <c r="N86" s="50">
        <v>0.1</v>
      </c>
      <c r="O86" s="50">
        <v>-5.3</v>
      </c>
      <c r="P86" s="50">
        <v>-1.4</v>
      </c>
      <c r="Q86" s="50">
        <v>-0.5</v>
      </c>
      <c r="R86" s="50">
        <v>-1.9</v>
      </c>
      <c r="S86" s="50">
        <v>-0.2</v>
      </c>
      <c r="T86" s="50">
        <v>-1.3</v>
      </c>
      <c r="U86" s="50">
        <v>-4.4000000000000004</v>
      </c>
    </row>
    <row r="87" spans="2:21" ht="15" customHeight="1" x14ac:dyDescent="0.2">
      <c r="B87" s="52" t="s">
        <v>20</v>
      </c>
      <c r="C87" t="s">
        <v>2047</v>
      </c>
      <c r="D87" s="50">
        <v>101.05</v>
      </c>
      <c r="E87" s="50">
        <v>100.87</v>
      </c>
      <c r="F87" s="50">
        <v>101.12</v>
      </c>
      <c r="G87" s="50">
        <v>101.62</v>
      </c>
      <c r="H87" s="50">
        <v>101</v>
      </c>
      <c r="I87" s="50">
        <v>100.2</v>
      </c>
      <c r="J87" s="50">
        <v>-1.1000000000000001</v>
      </c>
      <c r="K87" s="50">
        <v>-5.6</v>
      </c>
      <c r="L87" s="50">
        <v>1</v>
      </c>
      <c r="M87" s="50">
        <v>-0.5</v>
      </c>
      <c r="N87" s="50">
        <v>-1.8</v>
      </c>
      <c r="O87" s="50">
        <v>0.8</v>
      </c>
      <c r="P87" s="50">
        <v>-1.8</v>
      </c>
      <c r="Q87" s="50">
        <v>-4.2</v>
      </c>
      <c r="R87" s="50">
        <v>-0.8</v>
      </c>
      <c r="S87" s="50">
        <v>-0.4</v>
      </c>
      <c r="T87" s="50">
        <v>-2.2000000000000002</v>
      </c>
      <c r="U87" s="50">
        <v>-2.9</v>
      </c>
    </row>
    <row r="88" spans="2:21" ht="15" customHeight="1" x14ac:dyDescent="0.2">
      <c r="C88" t="s">
        <v>2048</v>
      </c>
      <c r="D88" s="50">
        <v>99.13</v>
      </c>
      <c r="E88" s="50">
        <v>98.67</v>
      </c>
      <c r="F88" s="50">
        <v>99.33</v>
      </c>
      <c r="G88" s="50">
        <v>99.84</v>
      </c>
      <c r="H88" s="50">
        <v>98.47</v>
      </c>
      <c r="I88" s="50">
        <v>100.5</v>
      </c>
      <c r="J88" s="50">
        <v>-1.9</v>
      </c>
      <c r="K88" s="50">
        <v>-2.2000000000000002</v>
      </c>
      <c r="L88" s="50">
        <v>-1.8</v>
      </c>
      <c r="M88" s="50">
        <v>-1.8</v>
      </c>
      <c r="N88" s="50">
        <v>-2.5</v>
      </c>
      <c r="O88" s="50">
        <v>0.3</v>
      </c>
      <c r="P88" s="50">
        <v>-4.5</v>
      </c>
      <c r="Q88" s="50">
        <v>-7.1</v>
      </c>
      <c r="R88" s="50">
        <v>-3.4</v>
      </c>
      <c r="S88" s="50">
        <v>-2.2999999999999998</v>
      </c>
      <c r="T88" s="50">
        <v>-6</v>
      </c>
      <c r="U88" s="50">
        <v>-2.9</v>
      </c>
    </row>
    <row r="89" spans="2:21" ht="15" customHeight="1" x14ac:dyDescent="0.2">
      <c r="C89" t="s">
        <v>2049</v>
      </c>
      <c r="D89" s="50">
        <v>99.86</v>
      </c>
      <c r="E89" s="50">
        <v>100.98</v>
      </c>
      <c r="F89" s="50">
        <v>99.37</v>
      </c>
      <c r="G89" s="50">
        <v>99.92</v>
      </c>
      <c r="H89" s="50">
        <v>100.01</v>
      </c>
      <c r="I89" s="50">
        <v>99.14</v>
      </c>
      <c r="J89" s="50">
        <v>0.7</v>
      </c>
      <c r="K89" s="50">
        <v>2.2999999999999998</v>
      </c>
      <c r="L89" s="50">
        <v>0</v>
      </c>
      <c r="M89" s="50">
        <v>0.1</v>
      </c>
      <c r="N89" s="50">
        <v>1.6</v>
      </c>
      <c r="O89" s="50">
        <v>-1.4</v>
      </c>
      <c r="P89" s="50">
        <v>-3</v>
      </c>
      <c r="Q89" s="50">
        <v>-6.4</v>
      </c>
      <c r="R89" s="50">
        <v>-1.5</v>
      </c>
      <c r="S89" s="50">
        <v>-2.2999999999999998</v>
      </c>
      <c r="T89" s="50">
        <v>-2.6</v>
      </c>
      <c r="U89" s="50">
        <v>-5.6</v>
      </c>
    </row>
    <row r="90" spans="2:21" ht="15" customHeight="1" x14ac:dyDescent="0.2">
      <c r="C90" t="s">
        <v>2050</v>
      </c>
      <c r="D90" s="50">
        <v>99.96</v>
      </c>
      <c r="E90" s="50">
        <v>99.48</v>
      </c>
      <c r="F90" s="50">
        <v>100.18</v>
      </c>
      <c r="G90" s="50">
        <v>98.62</v>
      </c>
      <c r="H90" s="50">
        <v>100.51</v>
      </c>
      <c r="I90" s="50">
        <v>100.16</v>
      </c>
      <c r="J90" s="50">
        <v>0.1</v>
      </c>
      <c r="K90" s="50">
        <v>-1.5</v>
      </c>
      <c r="L90" s="50">
        <v>0.8</v>
      </c>
      <c r="M90" s="50">
        <v>-1.3</v>
      </c>
      <c r="N90" s="50">
        <v>0.5</v>
      </c>
      <c r="O90" s="50">
        <v>1</v>
      </c>
      <c r="P90" s="50">
        <v>-2.1</v>
      </c>
      <c r="Q90" s="50">
        <v>-6.9</v>
      </c>
      <c r="R90" s="50">
        <v>0.1</v>
      </c>
      <c r="S90" s="50">
        <v>-3.5</v>
      </c>
      <c r="T90" s="50">
        <v>-2.2000000000000002</v>
      </c>
      <c r="U90" s="50">
        <v>0.7</v>
      </c>
    </row>
    <row r="91" spans="2:21" ht="15" customHeight="1" x14ac:dyDescent="0.2">
      <c r="B91" s="52" t="s">
        <v>21</v>
      </c>
      <c r="C91" t="s">
        <v>2047</v>
      </c>
      <c r="D91" s="50">
        <v>101.21</v>
      </c>
      <c r="E91" s="50">
        <v>99.07</v>
      </c>
      <c r="F91" s="50">
        <v>101.73</v>
      </c>
      <c r="G91" s="50">
        <v>100.43</v>
      </c>
      <c r="H91" s="50">
        <v>101.77</v>
      </c>
      <c r="I91" s="50">
        <v>100.21</v>
      </c>
      <c r="J91" s="50">
        <v>1.3</v>
      </c>
      <c r="K91" s="50">
        <v>-0.4</v>
      </c>
      <c r="L91" s="50">
        <v>1.5</v>
      </c>
      <c r="M91" s="50">
        <v>1.8</v>
      </c>
      <c r="N91" s="50">
        <v>1.3</v>
      </c>
      <c r="O91" s="50">
        <v>0</v>
      </c>
      <c r="P91" s="50">
        <v>0.2</v>
      </c>
      <c r="Q91" s="50">
        <v>-1.8</v>
      </c>
      <c r="R91" s="50">
        <v>0.6</v>
      </c>
      <c r="S91" s="50">
        <v>-1.2</v>
      </c>
      <c r="T91" s="50">
        <v>0.8</v>
      </c>
      <c r="U91" s="50">
        <v>0</v>
      </c>
    </row>
    <row r="92" spans="2:21" ht="15" customHeight="1" x14ac:dyDescent="0.2">
      <c r="C92" t="s">
        <v>2048</v>
      </c>
      <c r="D92" s="50">
        <v>100.28</v>
      </c>
      <c r="E92" s="50">
        <v>95.8</v>
      </c>
      <c r="F92" s="50">
        <v>101.23</v>
      </c>
      <c r="G92" s="50">
        <v>99.91</v>
      </c>
      <c r="H92" s="50">
        <v>100.33</v>
      </c>
      <c r="I92" s="50">
        <v>100.52</v>
      </c>
      <c r="J92" s="50">
        <v>-0.9</v>
      </c>
      <c r="K92" s="50">
        <v>-3.3</v>
      </c>
      <c r="L92" s="50">
        <v>-0.5</v>
      </c>
      <c r="M92" s="50">
        <v>-0.5</v>
      </c>
      <c r="N92" s="50">
        <v>-1.4</v>
      </c>
      <c r="O92" s="50">
        <v>0.3</v>
      </c>
      <c r="P92" s="50">
        <v>1.2</v>
      </c>
      <c r="Q92" s="50">
        <v>-2.9</v>
      </c>
      <c r="R92" s="50">
        <v>1.9</v>
      </c>
      <c r="S92" s="50">
        <v>0.1</v>
      </c>
      <c r="T92" s="50">
        <v>1.9</v>
      </c>
      <c r="U92" s="50">
        <v>0</v>
      </c>
    </row>
    <row r="93" spans="2:21" ht="15" customHeight="1" x14ac:dyDescent="0.2">
      <c r="C93" t="s">
        <v>2049</v>
      </c>
      <c r="D93" s="50">
        <v>101.31</v>
      </c>
      <c r="E93" s="50">
        <v>96.67</v>
      </c>
      <c r="F93" s="50">
        <v>102.3</v>
      </c>
      <c r="G93" s="50">
        <v>101.96</v>
      </c>
      <c r="H93" s="50">
        <v>101.8</v>
      </c>
      <c r="I93" s="50">
        <v>97.74</v>
      </c>
      <c r="J93" s="50">
        <v>1</v>
      </c>
      <c r="K93" s="50">
        <v>0.9</v>
      </c>
      <c r="L93" s="50">
        <v>1.1000000000000001</v>
      </c>
      <c r="M93" s="50">
        <v>2.1</v>
      </c>
      <c r="N93" s="50">
        <v>1.5</v>
      </c>
      <c r="O93" s="50">
        <v>-2.8</v>
      </c>
      <c r="P93" s="50">
        <v>1.5</v>
      </c>
      <c r="Q93" s="50">
        <v>-4.3</v>
      </c>
      <c r="R93" s="50">
        <v>2.9</v>
      </c>
      <c r="S93" s="50">
        <v>2</v>
      </c>
      <c r="T93" s="50">
        <v>1.8</v>
      </c>
      <c r="U93" s="50">
        <v>-1.4</v>
      </c>
    </row>
    <row r="94" spans="2:21" ht="15" customHeight="1" x14ac:dyDescent="0.2">
      <c r="C94" t="s">
        <v>2050</v>
      </c>
      <c r="D94" s="50">
        <v>100.75</v>
      </c>
      <c r="E94" s="50">
        <v>94.84</v>
      </c>
      <c r="F94" s="50">
        <v>101.97</v>
      </c>
      <c r="G94" s="50">
        <v>100.56</v>
      </c>
      <c r="H94" s="50">
        <v>101.39</v>
      </c>
      <c r="I94" s="50">
        <v>98.26</v>
      </c>
      <c r="J94" s="50">
        <v>-0.6</v>
      </c>
      <c r="K94" s="50">
        <v>-1.9</v>
      </c>
      <c r="L94" s="50">
        <v>-0.3</v>
      </c>
      <c r="M94" s="50">
        <v>-1.4</v>
      </c>
      <c r="N94" s="50">
        <v>-0.4</v>
      </c>
      <c r="O94" s="50">
        <v>0.5</v>
      </c>
      <c r="P94" s="50">
        <v>0.8</v>
      </c>
      <c r="Q94" s="50">
        <v>-4.7</v>
      </c>
      <c r="R94" s="50">
        <v>1.8</v>
      </c>
      <c r="S94" s="50">
        <v>2</v>
      </c>
      <c r="T94" s="50">
        <v>0.9</v>
      </c>
      <c r="U94" s="50">
        <v>-1.9</v>
      </c>
    </row>
    <row r="95" spans="2:21" ht="15" customHeight="1" x14ac:dyDescent="0.2">
      <c r="B95" s="52" t="s">
        <v>22</v>
      </c>
      <c r="C95" t="s">
        <v>2047</v>
      </c>
      <c r="D95" s="50">
        <v>100.85</v>
      </c>
      <c r="E95" s="50">
        <v>92.86</v>
      </c>
      <c r="F95" s="50">
        <v>102.51</v>
      </c>
      <c r="G95" s="50">
        <v>100.72</v>
      </c>
      <c r="H95" s="50">
        <v>102.25</v>
      </c>
      <c r="I95" s="50">
        <v>95.53</v>
      </c>
      <c r="J95" s="50">
        <v>0.1</v>
      </c>
      <c r="K95" s="50">
        <v>-2.1</v>
      </c>
      <c r="L95" s="50">
        <v>0.5</v>
      </c>
      <c r="M95" s="50">
        <v>0.2</v>
      </c>
      <c r="N95" s="50">
        <v>0.8</v>
      </c>
      <c r="O95" s="50">
        <v>-2.8</v>
      </c>
      <c r="P95" s="50">
        <v>-0.4</v>
      </c>
      <c r="Q95" s="50">
        <v>-6.3</v>
      </c>
      <c r="R95" s="50">
        <v>0.8</v>
      </c>
      <c r="S95" s="50">
        <v>0.3</v>
      </c>
      <c r="T95" s="50">
        <v>0.5</v>
      </c>
      <c r="U95" s="50">
        <v>-4.7</v>
      </c>
    </row>
    <row r="96" spans="2:21" ht="15" customHeight="1" x14ac:dyDescent="0.2">
      <c r="C96" t="s">
        <v>2048</v>
      </c>
      <c r="D96" s="50">
        <v>104.55</v>
      </c>
      <c r="E96" s="50">
        <v>96.71</v>
      </c>
      <c r="F96" s="50">
        <v>106.17</v>
      </c>
      <c r="G96" s="50">
        <v>102.69</v>
      </c>
      <c r="H96" s="50">
        <v>106.58</v>
      </c>
      <c r="I96" s="50">
        <v>100.93</v>
      </c>
      <c r="J96" s="50">
        <v>3.7</v>
      </c>
      <c r="K96" s="50">
        <v>4.0999999999999996</v>
      </c>
      <c r="L96" s="50">
        <v>3.6</v>
      </c>
      <c r="M96" s="50">
        <v>2</v>
      </c>
      <c r="N96" s="50">
        <v>4.2</v>
      </c>
      <c r="O96" s="50">
        <v>5.7</v>
      </c>
      <c r="P96" s="50">
        <v>4.3</v>
      </c>
      <c r="Q96" s="50">
        <v>0.9</v>
      </c>
      <c r="R96" s="50">
        <v>4.9000000000000004</v>
      </c>
      <c r="S96" s="50">
        <v>2.8</v>
      </c>
      <c r="T96" s="50">
        <v>6.2</v>
      </c>
      <c r="U96" s="50">
        <v>0.4</v>
      </c>
    </row>
    <row r="97" spans="2:21" ht="15" customHeight="1" x14ac:dyDescent="0.2">
      <c r="C97" t="s">
        <v>2049</v>
      </c>
      <c r="D97" s="50">
        <v>105.13</v>
      </c>
      <c r="E97" s="50">
        <v>97.76</v>
      </c>
      <c r="F97" s="50">
        <v>106.65</v>
      </c>
      <c r="G97" s="50">
        <v>106.45</v>
      </c>
      <c r="H97" s="50">
        <v>105.46</v>
      </c>
      <c r="I97" s="50">
        <v>100.2</v>
      </c>
      <c r="J97" s="50">
        <v>0.6</v>
      </c>
      <c r="K97" s="50">
        <v>1.1000000000000001</v>
      </c>
      <c r="L97" s="50">
        <v>0.5</v>
      </c>
      <c r="M97" s="50">
        <v>3.7</v>
      </c>
      <c r="N97" s="50">
        <v>-1.1000000000000001</v>
      </c>
      <c r="O97" s="50">
        <v>-0.7</v>
      </c>
      <c r="P97" s="50">
        <v>3.8</v>
      </c>
      <c r="Q97" s="50">
        <v>1.1000000000000001</v>
      </c>
      <c r="R97" s="50">
        <v>4.3</v>
      </c>
      <c r="S97" s="50">
        <v>4.4000000000000004</v>
      </c>
      <c r="T97" s="50">
        <v>3.6</v>
      </c>
      <c r="U97" s="50">
        <v>2.5</v>
      </c>
    </row>
    <row r="98" spans="2:21" ht="15" customHeight="1" x14ac:dyDescent="0.2">
      <c r="C98" t="s">
        <v>2050</v>
      </c>
      <c r="D98" s="50">
        <v>108.45</v>
      </c>
      <c r="E98" s="50">
        <v>98.73</v>
      </c>
      <c r="F98" s="50">
        <v>110.46</v>
      </c>
      <c r="G98" s="50">
        <v>110.46</v>
      </c>
      <c r="H98" s="50">
        <v>108.67</v>
      </c>
      <c r="I98" s="50">
        <v>102.26</v>
      </c>
      <c r="J98" s="50">
        <v>3.2</v>
      </c>
      <c r="K98" s="50">
        <v>1</v>
      </c>
      <c r="L98" s="50">
        <v>3.6</v>
      </c>
      <c r="M98" s="50">
        <v>3.8</v>
      </c>
      <c r="N98" s="50">
        <v>3</v>
      </c>
      <c r="O98" s="50">
        <v>2.1</v>
      </c>
      <c r="P98" s="50">
        <v>7.6</v>
      </c>
      <c r="Q98" s="50">
        <v>4.0999999999999996</v>
      </c>
      <c r="R98" s="50">
        <v>8.3000000000000007</v>
      </c>
      <c r="S98" s="50">
        <v>9.8000000000000007</v>
      </c>
      <c r="T98" s="50">
        <v>7.2</v>
      </c>
      <c r="U98" s="50">
        <v>4.0999999999999996</v>
      </c>
    </row>
    <row r="99" spans="2:21" ht="15" customHeight="1" x14ac:dyDescent="0.2">
      <c r="B99" s="52" t="s">
        <v>23</v>
      </c>
      <c r="C99" t="s">
        <v>2047</v>
      </c>
      <c r="D99" s="50">
        <v>109.44</v>
      </c>
      <c r="E99" s="50">
        <v>99.03</v>
      </c>
      <c r="F99" s="50">
        <v>111.59</v>
      </c>
      <c r="G99" s="50">
        <v>112.19</v>
      </c>
      <c r="H99" s="50">
        <v>110.54</v>
      </c>
      <c r="I99" s="50">
        <v>99.57</v>
      </c>
      <c r="J99" s="50">
        <v>0.9</v>
      </c>
      <c r="K99" s="50">
        <v>0.3</v>
      </c>
      <c r="L99" s="50">
        <v>1</v>
      </c>
      <c r="M99" s="50">
        <v>1.6</v>
      </c>
      <c r="N99" s="50">
        <v>1.7</v>
      </c>
      <c r="O99" s="50">
        <v>-2.6</v>
      </c>
      <c r="P99" s="50">
        <v>8.5</v>
      </c>
      <c r="Q99" s="50">
        <v>6.6</v>
      </c>
      <c r="R99" s="50">
        <v>8.9</v>
      </c>
      <c r="S99" s="50">
        <v>11.4</v>
      </c>
      <c r="T99" s="50">
        <v>8.1</v>
      </c>
      <c r="U99" s="50">
        <v>4.2</v>
      </c>
    </row>
    <row r="100" spans="2:21" ht="15" customHeight="1" x14ac:dyDescent="0.2">
      <c r="C100" t="s">
        <v>2048</v>
      </c>
      <c r="D100" s="50">
        <v>109.26</v>
      </c>
      <c r="E100" s="50">
        <v>98.51</v>
      </c>
      <c r="F100" s="50">
        <v>111.47</v>
      </c>
      <c r="G100" s="50">
        <v>114.51</v>
      </c>
      <c r="H100" s="50">
        <v>109.33</v>
      </c>
      <c r="I100" s="50">
        <v>98.94</v>
      </c>
      <c r="J100" s="50">
        <v>-0.2</v>
      </c>
      <c r="K100" s="50">
        <v>-0.5</v>
      </c>
      <c r="L100" s="50">
        <v>-0.1</v>
      </c>
      <c r="M100" s="50">
        <v>2.1</v>
      </c>
      <c r="N100" s="50">
        <v>-1.1000000000000001</v>
      </c>
      <c r="O100" s="50">
        <v>-0.6</v>
      </c>
      <c r="P100" s="50">
        <v>4.5</v>
      </c>
      <c r="Q100" s="50">
        <v>1.9</v>
      </c>
      <c r="R100" s="50">
        <v>5</v>
      </c>
      <c r="S100" s="50">
        <v>11.5</v>
      </c>
      <c r="T100" s="50">
        <v>2.6</v>
      </c>
      <c r="U100" s="50">
        <v>-2</v>
      </c>
    </row>
    <row r="101" spans="2:21" ht="15" customHeight="1" x14ac:dyDescent="0.2">
      <c r="C101" t="s">
        <v>2049</v>
      </c>
      <c r="D101" s="50">
        <v>112.32</v>
      </c>
      <c r="E101" s="50">
        <v>100.78</v>
      </c>
      <c r="F101" s="50">
        <v>114.68</v>
      </c>
      <c r="G101" s="50">
        <v>118.96</v>
      </c>
      <c r="H101" s="50">
        <v>112.2</v>
      </c>
      <c r="I101" s="50">
        <v>100.51</v>
      </c>
      <c r="J101" s="50">
        <v>2.8</v>
      </c>
      <c r="K101" s="50">
        <v>2.2999999999999998</v>
      </c>
      <c r="L101" s="50">
        <v>2.9</v>
      </c>
      <c r="M101" s="50">
        <v>3.9</v>
      </c>
      <c r="N101" s="50">
        <v>2.6</v>
      </c>
      <c r="O101" s="50">
        <v>1.6</v>
      </c>
      <c r="P101" s="50">
        <v>6.8</v>
      </c>
      <c r="Q101" s="50">
        <v>3.1</v>
      </c>
      <c r="R101" s="50">
        <v>7.5</v>
      </c>
      <c r="S101" s="50">
        <v>11.8</v>
      </c>
      <c r="T101" s="50">
        <v>6.4</v>
      </c>
      <c r="U101" s="50">
        <v>0.3</v>
      </c>
    </row>
    <row r="102" spans="2:21" ht="15" customHeight="1" x14ac:dyDescent="0.2">
      <c r="C102" t="s">
        <v>2050</v>
      </c>
      <c r="D102" s="50">
        <v>113.54</v>
      </c>
      <c r="E102" s="50">
        <v>101.49</v>
      </c>
      <c r="F102" s="50">
        <v>116</v>
      </c>
      <c r="G102" s="50">
        <v>119.82</v>
      </c>
      <c r="H102" s="50">
        <v>113.5</v>
      </c>
      <c r="I102" s="50">
        <v>102</v>
      </c>
      <c r="J102" s="50">
        <v>1.1000000000000001</v>
      </c>
      <c r="K102" s="50">
        <v>0.7</v>
      </c>
      <c r="L102" s="50">
        <v>1.2</v>
      </c>
      <c r="M102" s="50">
        <v>0.7</v>
      </c>
      <c r="N102" s="50">
        <v>1.2</v>
      </c>
      <c r="O102" s="50">
        <v>1.5</v>
      </c>
      <c r="P102" s="50">
        <v>4.7</v>
      </c>
      <c r="Q102" s="50">
        <v>2.8</v>
      </c>
      <c r="R102" s="50">
        <v>5</v>
      </c>
      <c r="S102" s="50">
        <v>8.5</v>
      </c>
      <c r="T102" s="50">
        <v>4.4000000000000004</v>
      </c>
      <c r="U102" s="50">
        <v>-0.3</v>
      </c>
    </row>
    <row r="103" spans="2:21" ht="15" customHeight="1" x14ac:dyDescent="0.2">
      <c r="B103" s="52" t="s">
        <v>24</v>
      </c>
      <c r="C103" t="s">
        <v>2047</v>
      </c>
      <c r="D103" s="50">
        <v>117.55</v>
      </c>
      <c r="E103" s="50">
        <v>109</v>
      </c>
      <c r="F103" s="50">
        <v>119.52</v>
      </c>
      <c r="G103" s="50">
        <v>125.02</v>
      </c>
      <c r="H103" s="50">
        <v>118.67</v>
      </c>
      <c r="I103" s="50">
        <v>100.59</v>
      </c>
      <c r="J103" s="50">
        <v>3.5</v>
      </c>
      <c r="K103" s="50">
        <v>7.4</v>
      </c>
      <c r="L103" s="50">
        <v>3</v>
      </c>
      <c r="M103" s="50">
        <v>4.3</v>
      </c>
      <c r="N103" s="50">
        <v>4.5999999999999996</v>
      </c>
      <c r="O103" s="50">
        <v>-1.4</v>
      </c>
      <c r="P103" s="50">
        <v>7.4</v>
      </c>
      <c r="Q103" s="50">
        <v>10.1</v>
      </c>
      <c r="R103" s="50">
        <v>7.1</v>
      </c>
      <c r="S103" s="50">
        <v>11.4</v>
      </c>
      <c r="T103" s="50">
        <v>7.4</v>
      </c>
      <c r="U103" s="50">
        <v>1</v>
      </c>
    </row>
    <row r="104" spans="2:21" ht="15" customHeight="1" x14ac:dyDescent="0.2">
      <c r="C104" t="s">
        <v>2048</v>
      </c>
      <c r="D104" s="50">
        <v>120.6</v>
      </c>
      <c r="E104" s="50">
        <v>106.55</v>
      </c>
      <c r="F104" s="50">
        <v>123.4</v>
      </c>
      <c r="G104" s="50">
        <v>131.15</v>
      </c>
      <c r="H104" s="50">
        <v>119.24</v>
      </c>
      <c r="I104" s="50">
        <v>102.24</v>
      </c>
      <c r="J104" s="50">
        <v>2.6</v>
      </c>
      <c r="K104" s="50">
        <v>-2.2000000000000002</v>
      </c>
      <c r="L104" s="50">
        <v>3.2</v>
      </c>
      <c r="M104" s="50">
        <v>4.9000000000000004</v>
      </c>
      <c r="N104" s="50">
        <v>0.5</v>
      </c>
      <c r="O104" s="50">
        <v>1.6</v>
      </c>
      <c r="P104" s="50">
        <v>10.4</v>
      </c>
      <c r="Q104" s="50">
        <v>8.1999999999999993</v>
      </c>
      <c r="R104" s="50">
        <v>10.7</v>
      </c>
      <c r="S104" s="50">
        <v>14.5</v>
      </c>
      <c r="T104" s="50">
        <v>9.1</v>
      </c>
      <c r="U104" s="50">
        <v>3.3</v>
      </c>
    </row>
    <row r="105" spans="2:21" ht="15" customHeight="1" x14ac:dyDescent="0.2">
      <c r="C105" t="s">
        <v>2049</v>
      </c>
      <c r="D105" s="50">
        <v>121.36</v>
      </c>
      <c r="E105" s="50">
        <v>109.07</v>
      </c>
      <c r="F105" s="50">
        <v>123.9</v>
      </c>
      <c r="G105" s="50">
        <v>133.46</v>
      </c>
      <c r="H105" s="50">
        <v>118.05</v>
      </c>
      <c r="I105" s="50">
        <v>103.98</v>
      </c>
      <c r="J105" s="50">
        <v>0.6</v>
      </c>
      <c r="K105" s="50">
        <v>2.4</v>
      </c>
      <c r="L105" s="50">
        <v>0.4</v>
      </c>
      <c r="M105" s="50">
        <v>1.8</v>
      </c>
      <c r="N105" s="50">
        <v>-1</v>
      </c>
      <c r="O105" s="50">
        <v>1.7</v>
      </c>
      <c r="P105" s="50">
        <v>8</v>
      </c>
      <c r="Q105" s="50">
        <v>8.1999999999999993</v>
      </c>
      <c r="R105" s="50">
        <v>8</v>
      </c>
      <c r="S105" s="50">
        <v>12.2</v>
      </c>
      <c r="T105" s="50">
        <v>5.2</v>
      </c>
      <c r="U105" s="50">
        <v>3.5</v>
      </c>
    </row>
    <row r="106" spans="2:21" ht="15" customHeight="1" x14ac:dyDescent="0.2">
      <c r="C106" t="s">
        <v>2050</v>
      </c>
      <c r="D106" s="50">
        <v>124.9</v>
      </c>
      <c r="E106" s="50">
        <v>108.49</v>
      </c>
      <c r="F106" s="50">
        <v>128.08000000000001</v>
      </c>
      <c r="G106" s="50">
        <v>137.38</v>
      </c>
      <c r="H106" s="50">
        <v>120.35</v>
      </c>
      <c r="I106" s="50">
        <v>109.64</v>
      </c>
      <c r="J106" s="50">
        <v>2.9</v>
      </c>
      <c r="K106" s="50">
        <v>-0.5</v>
      </c>
      <c r="L106" s="50">
        <v>3.4</v>
      </c>
      <c r="M106" s="50">
        <v>2.9</v>
      </c>
      <c r="N106" s="50">
        <v>1.9</v>
      </c>
      <c r="O106" s="50">
        <v>5.4</v>
      </c>
      <c r="P106" s="50">
        <v>10</v>
      </c>
      <c r="Q106" s="50">
        <v>6.9</v>
      </c>
      <c r="R106" s="50">
        <v>10.4</v>
      </c>
      <c r="S106" s="50">
        <v>14.7</v>
      </c>
      <c r="T106" s="50">
        <v>6</v>
      </c>
      <c r="U106" s="50">
        <v>7.5</v>
      </c>
    </row>
    <row r="107" spans="2:21" ht="15" customHeight="1" x14ac:dyDescent="0.2">
      <c r="B107" s="52" t="s">
        <v>25</v>
      </c>
      <c r="C107" t="s">
        <v>2047</v>
      </c>
      <c r="D107" s="50">
        <v>128.25</v>
      </c>
      <c r="E107" s="50">
        <v>107.69</v>
      </c>
      <c r="F107" s="50">
        <v>132.12</v>
      </c>
      <c r="G107" s="50">
        <v>140.79</v>
      </c>
      <c r="H107" s="50">
        <v>125.39</v>
      </c>
      <c r="I107" s="50">
        <v>109.31</v>
      </c>
      <c r="J107" s="50">
        <v>2.7</v>
      </c>
      <c r="K107" s="50">
        <v>-0.7</v>
      </c>
      <c r="L107" s="50">
        <v>3.2</v>
      </c>
      <c r="M107" s="50">
        <v>2.5</v>
      </c>
      <c r="N107" s="50">
        <v>4.2</v>
      </c>
      <c r="O107" s="50">
        <v>-0.3</v>
      </c>
      <c r="P107" s="50">
        <v>9.1</v>
      </c>
      <c r="Q107" s="50">
        <v>-1.2</v>
      </c>
      <c r="R107" s="50">
        <v>10.5</v>
      </c>
      <c r="S107" s="50">
        <v>12.6</v>
      </c>
      <c r="T107" s="50">
        <v>5.7</v>
      </c>
      <c r="U107" s="50">
        <v>8.6999999999999993</v>
      </c>
    </row>
    <row r="108" spans="2:21" ht="15" customHeight="1" x14ac:dyDescent="0.2">
      <c r="C108" t="s">
        <v>2048</v>
      </c>
      <c r="D108" s="50">
        <v>130.57</v>
      </c>
      <c r="E108" s="50">
        <v>111.34</v>
      </c>
      <c r="F108" s="50">
        <v>134.22999999999999</v>
      </c>
      <c r="G108" s="50">
        <v>142.54</v>
      </c>
      <c r="H108" s="50">
        <v>126.3</v>
      </c>
      <c r="I108" s="50">
        <v>115.9</v>
      </c>
      <c r="J108" s="50">
        <v>1.8</v>
      </c>
      <c r="K108" s="50">
        <v>3.4</v>
      </c>
      <c r="L108" s="50">
        <v>1.6</v>
      </c>
      <c r="M108" s="50">
        <v>1.2</v>
      </c>
      <c r="N108" s="50">
        <v>0.7</v>
      </c>
      <c r="O108" s="50">
        <v>6</v>
      </c>
      <c r="P108" s="50">
        <v>8.3000000000000007</v>
      </c>
      <c r="Q108" s="50">
        <v>4.5</v>
      </c>
      <c r="R108" s="50">
        <v>8.8000000000000007</v>
      </c>
      <c r="S108" s="50">
        <v>8.6999999999999993</v>
      </c>
      <c r="T108" s="50">
        <v>5.9</v>
      </c>
      <c r="U108" s="50">
        <v>13.4</v>
      </c>
    </row>
    <row r="109" spans="2:21" ht="15" customHeight="1" x14ac:dyDescent="0.2">
      <c r="C109" t="s">
        <v>2049</v>
      </c>
      <c r="D109" s="50">
        <v>129.75</v>
      </c>
      <c r="E109" s="50">
        <v>110.83</v>
      </c>
      <c r="F109" s="50">
        <v>133.35</v>
      </c>
      <c r="G109" s="50">
        <v>141.09</v>
      </c>
      <c r="H109" s="50">
        <v>126.91</v>
      </c>
      <c r="I109" s="50">
        <v>113.35</v>
      </c>
      <c r="J109" s="50">
        <v>-0.6</v>
      </c>
      <c r="K109" s="50">
        <v>-0.5</v>
      </c>
      <c r="L109" s="50">
        <v>-0.7</v>
      </c>
      <c r="M109" s="50">
        <v>-1</v>
      </c>
      <c r="N109" s="50">
        <v>0.5</v>
      </c>
      <c r="O109" s="50">
        <v>-2.2000000000000002</v>
      </c>
      <c r="P109" s="50">
        <v>6.9</v>
      </c>
      <c r="Q109" s="50">
        <v>1.6</v>
      </c>
      <c r="R109" s="50">
        <v>7.6</v>
      </c>
      <c r="S109" s="50">
        <v>5.7</v>
      </c>
      <c r="T109" s="50">
        <v>7.5</v>
      </c>
      <c r="U109" s="50">
        <v>9</v>
      </c>
    </row>
    <row r="110" spans="2:21" ht="15" customHeight="1" x14ac:dyDescent="0.2">
      <c r="C110" t="s">
        <v>2050</v>
      </c>
      <c r="D110" s="50">
        <v>132.94999999999999</v>
      </c>
      <c r="E110" s="50">
        <v>108.66</v>
      </c>
      <c r="F110" s="50">
        <v>137.44999999999999</v>
      </c>
      <c r="G110" s="50">
        <v>145.44999999999999</v>
      </c>
      <c r="H110" s="50">
        <v>127.61</v>
      </c>
      <c r="I110" s="50">
        <v>119.45</v>
      </c>
      <c r="J110" s="50">
        <v>2.5</v>
      </c>
      <c r="K110" s="50">
        <v>-2</v>
      </c>
      <c r="L110" s="50">
        <v>3.1</v>
      </c>
      <c r="M110" s="50">
        <v>3.1</v>
      </c>
      <c r="N110" s="50">
        <v>0.6</v>
      </c>
      <c r="O110" s="50">
        <v>5.4</v>
      </c>
      <c r="P110" s="50">
        <v>6.4</v>
      </c>
      <c r="Q110" s="50">
        <v>0.2</v>
      </c>
      <c r="R110" s="50">
        <v>7.3</v>
      </c>
      <c r="S110" s="50">
        <v>5.9</v>
      </c>
      <c r="T110" s="50">
        <v>6</v>
      </c>
      <c r="U110" s="50">
        <v>8.9</v>
      </c>
    </row>
    <row r="111" spans="2:21" ht="15" customHeight="1" x14ac:dyDescent="0.2">
      <c r="B111" s="52" t="s">
        <v>26</v>
      </c>
      <c r="C111" t="s">
        <v>2047</v>
      </c>
      <c r="D111" s="50">
        <v>134.19</v>
      </c>
      <c r="E111" s="50">
        <v>113.37</v>
      </c>
      <c r="F111" s="50">
        <v>138.19999999999999</v>
      </c>
      <c r="G111" s="50">
        <v>145.43</v>
      </c>
      <c r="H111" s="50">
        <v>132.80000000000001</v>
      </c>
      <c r="I111" s="50">
        <v>115.71</v>
      </c>
      <c r="J111" s="50">
        <v>0.9</v>
      </c>
      <c r="K111" s="50">
        <v>4.3</v>
      </c>
      <c r="L111" s="50">
        <v>0.5</v>
      </c>
      <c r="M111" s="50">
        <v>0</v>
      </c>
      <c r="N111" s="50">
        <v>4.0999999999999996</v>
      </c>
      <c r="O111" s="50">
        <v>-3.1</v>
      </c>
      <c r="P111" s="50">
        <v>4.5999999999999996</v>
      </c>
      <c r="Q111" s="50">
        <v>5.3</v>
      </c>
      <c r="R111" s="50">
        <v>4.5999999999999996</v>
      </c>
      <c r="S111" s="50">
        <v>3.3</v>
      </c>
      <c r="T111" s="50">
        <v>5.9</v>
      </c>
      <c r="U111" s="50">
        <v>5.9</v>
      </c>
    </row>
    <row r="112" spans="2:21" ht="15" customHeight="1" x14ac:dyDescent="0.2">
      <c r="C112" t="s">
        <v>2048</v>
      </c>
      <c r="D112" s="50">
        <v>139.03</v>
      </c>
      <c r="E112" s="50">
        <v>118.77</v>
      </c>
      <c r="F112" s="50">
        <v>143</v>
      </c>
      <c r="G112" s="50">
        <v>152.55000000000001</v>
      </c>
      <c r="H112" s="50">
        <v>134.34</v>
      </c>
      <c r="I112" s="50">
        <v>122.17</v>
      </c>
      <c r="J112" s="50">
        <v>3.6</v>
      </c>
      <c r="K112" s="50">
        <v>4.8</v>
      </c>
      <c r="L112" s="50">
        <v>3.5</v>
      </c>
      <c r="M112" s="50">
        <v>4.9000000000000004</v>
      </c>
      <c r="N112" s="50">
        <v>1.2</v>
      </c>
      <c r="O112" s="50">
        <v>5.6</v>
      </c>
      <c r="P112" s="50">
        <v>6.5</v>
      </c>
      <c r="Q112" s="50">
        <v>6.7</v>
      </c>
      <c r="R112" s="50">
        <v>6.5</v>
      </c>
      <c r="S112" s="50">
        <v>7</v>
      </c>
      <c r="T112" s="50">
        <v>6.4</v>
      </c>
      <c r="U112" s="50">
        <v>5.4</v>
      </c>
    </row>
    <row r="113" spans="2:21" ht="15" customHeight="1" x14ac:dyDescent="0.2">
      <c r="C113" s="61" t="s">
        <v>2049</v>
      </c>
      <c r="D113" s="50">
        <v>141.44</v>
      </c>
      <c r="E113" s="50">
        <v>120.3</v>
      </c>
      <c r="F113" s="50">
        <v>145.56</v>
      </c>
      <c r="G113" s="50">
        <v>154.6</v>
      </c>
      <c r="H113" s="50">
        <v>138.18</v>
      </c>
      <c r="I113" s="50">
        <v>122.62</v>
      </c>
      <c r="J113" s="50">
        <v>1.7</v>
      </c>
      <c r="K113" s="50">
        <v>1.3</v>
      </c>
      <c r="L113" s="50">
        <v>1.8</v>
      </c>
      <c r="M113" s="50">
        <v>1.3</v>
      </c>
      <c r="N113" s="50">
        <v>2.9</v>
      </c>
      <c r="O113" s="50">
        <v>0.4</v>
      </c>
      <c r="P113" s="50">
        <v>9</v>
      </c>
      <c r="Q113" s="50">
        <v>8.5</v>
      </c>
      <c r="R113" s="50">
        <v>9.1999999999999993</v>
      </c>
      <c r="S113" s="50">
        <v>9.6</v>
      </c>
      <c r="T113" s="50">
        <v>8.9</v>
      </c>
      <c r="U113" s="50">
        <v>8.1999999999999993</v>
      </c>
    </row>
    <row r="114" spans="2:21" ht="15" customHeight="1" x14ac:dyDescent="0.2">
      <c r="C114" t="s">
        <v>2050</v>
      </c>
      <c r="D114" s="50">
        <v>144.99</v>
      </c>
      <c r="E114" s="50">
        <v>124.98</v>
      </c>
      <c r="F114" s="50">
        <v>148.97</v>
      </c>
      <c r="G114" s="50">
        <v>158.32</v>
      </c>
      <c r="H114" s="50">
        <v>142.51</v>
      </c>
      <c r="I114" s="50">
        <v>124.37</v>
      </c>
      <c r="J114" s="50">
        <v>2.5</v>
      </c>
      <c r="K114" s="50">
        <v>3.9</v>
      </c>
      <c r="L114" s="50">
        <v>2.2999999999999998</v>
      </c>
      <c r="M114" s="50">
        <v>2.4</v>
      </c>
      <c r="N114" s="50">
        <v>3.1</v>
      </c>
      <c r="O114" s="50">
        <v>1.4</v>
      </c>
      <c r="P114" s="50">
        <v>9.1</v>
      </c>
      <c r="Q114" s="50">
        <v>15</v>
      </c>
      <c r="R114" s="50">
        <v>8.4</v>
      </c>
      <c r="S114" s="50">
        <v>8.8000000000000007</v>
      </c>
      <c r="T114" s="50">
        <v>11.7</v>
      </c>
      <c r="U114" s="50">
        <v>4.0999999999999996</v>
      </c>
    </row>
    <row r="115" spans="2:21" ht="15" customHeight="1" x14ac:dyDescent="0.2">
      <c r="B115" s="52" t="s">
        <v>27</v>
      </c>
      <c r="C115" s="61" t="s">
        <v>2047</v>
      </c>
      <c r="D115" s="50">
        <v>152.25</v>
      </c>
      <c r="E115" s="50">
        <v>136.43</v>
      </c>
      <c r="F115" s="50">
        <v>155.53</v>
      </c>
      <c r="G115" s="50">
        <v>168.63</v>
      </c>
      <c r="H115" s="50">
        <v>147.28</v>
      </c>
      <c r="I115" s="50">
        <v>132.32</v>
      </c>
      <c r="J115" s="50">
        <v>5</v>
      </c>
      <c r="K115" s="50">
        <v>9.1999999999999993</v>
      </c>
      <c r="L115" s="50">
        <v>4.4000000000000004</v>
      </c>
      <c r="M115" s="50">
        <v>6.5</v>
      </c>
      <c r="N115" s="50">
        <v>3.3</v>
      </c>
      <c r="O115" s="50">
        <v>6.4</v>
      </c>
      <c r="P115" s="50">
        <v>13.5</v>
      </c>
      <c r="Q115" s="50">
        <v>20.3</v>
      </c>
      <c r="R115" s="50">
        <v>12.5</v>
      </c>
      <c r="S115" s="50">
        <v>16</v>
      </c>
      <c r="T115" s="50">
        <v>10.9</v>
      </c>
      <c r="U115" s="50">
        <v>14.4</v>
      </c>
    </row>
    <row r="116" spans="2:21" ht="15" customHeight="1" x14ac:dyDescent="0.2">
      <c r="C116" s="52" t="s">
        <v>2048</v>
      </c>
      <c r="D116" s="50">
        <v>157.94</v>
      </c>
      <c r="E116" s="50">
        <v>137.66</v>
      </c>
      <c r="F116" s="50">
        <v>162.01</v>
      </c>
      <c r="G116" s="50">
        <v>175.12</v>
      </c>
      <c r="H116" s="50">
        <v>151.52000000000001</v>
      </c>
      <c r="I116" s="50">
        <v>140.80000000000001</v>
      </c>
      <c r="J116" s="50">
        <v>3.7</v>
      </c>
      <c r="K116" s="50">
        <v>0.9</v>
      </c>
      <c r="L116" s="50">
        <v>4.2</v>
      </c>
      <c r="M116" s="50">
        <v>3.8</v>
      </c>
      <c r="N116" s="50">
        <v>2.9</v>
      </c>
      <c r="O116" s="50">
        <v>6.4</v>
      </c>
      <c r="P116" s="50">
        <v>13.6</v>
      </c>
      <c r="Q116" s="50">
        <v>15.9</v>
      </c>
      <c r="R116" s="50">
        <v>13.3</v>
      </c>
      <c r="S116" s="50">
        <v>14.8</v>
      </c>
      <c r="T116" s="50">
        <v>12.8</v>
      </c>
      <c r="U116" s="50">
        <v>15.2</v>
      </c>
    </row>
    <row r="117" spans="2:21" ht="15" customHeight="1" x14ac:dyDescent="0.2">
      <c r="C117" s="52" t="s">
        <v>2049</v>
      </c>
      <c r="D117" s="50">
        <v>162.44</v>
      </c>
      <c r="E117" s="50">
        <v>141.22999999999999</v>
      </c>
      <c r="F117" s="50">
        <v>166.69</v>
      </c>
      <c r="G117" s="50">
        <v>182.31</v>
      </c>
      <c r="H117" s="50">
        <v>155.80000000000001</v>
      </c>
      <c r="I117" s="50">
        <v>139.65</v>
      </c>
      <c r="J117" s="50">
        <v>2.8</v>
      </c>
      <c r="K117" s="50">
        <v>2.6</v>
      </c>
      <c r="L117" s="50">
        <v>2.9</v>
      </c>
      <c r="M117" s="50">
        <v>4.0999999999999996</v>
      </c>
      <c r="N117" s="50">
        <v>2.8</v>
      </c>
      <c r="O117" s="50">
        <v>-0.8</v>
      </c>
      <c r="P117" s="50">
        <v>14.8</v>
      </c>
      <c r="Q117" s="50">
        <v>17.399999999999999</v>
      </c>
      <c r="R117" s="50">
        <v>14.5</v>
      </c>
      <c r="S117" s="50">
        <v>17.899999999999999</v>
      </c>
      <c r="T117" s="50">
        <v>12.8</v>
      </c>
      <c r="U117" s="50">
        <v>13.9</v>
      </c>
    </row>
    <row r="118" spans="2:21" ht="15" customHeight="1" x14ac:dyDescent="0.2">
      <c r="C118" s="52" t="s">
        <v>2050</v>
      </c>
      <c r="D118" s="50">
        <v>170.11</v>
      </c>
      <c r="E118" s="50">
        <v>145.65</v>
      </c>
      <c r="F118" s="50">
        <v>174.95</v>
      </c>
      <c r="G118" s="50">
        <v>193.94</v>
      </c>
      <c r="H118" s="50">
        <v>160.87</v>
      </c>
      <c r="I118" s="50">
        <v>146.19</v>
      </c>
      <c r="J118" s="50">
        <v>4.7</v>
      </c>
      <c r="K118" s="50">
        <v>3.1</v>
      </c>
      <c r="L118" s="50">
        <v>5</v>
      </c>
      <c r="M118" s="50">
        <v>6.4</v>
      </c>
      <c r="N118" s="50">
        <v>3.3</v>
      </c>
      <c r="O118" s="50">
        <v>4.7</v>
      </c>
      <c r="P118" s="50">
        <v>17.3</v>
      </c>
      <c r="Q118" s="50">
        <v>16.5</v>
      </c>
      <c r="R118" s="50">
        <v>17.399999999999999</v>
      </c>
      <c r="S118" s="50">
        <v>22.5</v>
      </c>
      <c r="T118" s="50">
        <v>12.9</v>
      </c>
      <c r="U118" s="50">
        <v>17.5</v>
      </c>
    </row>
    <row r="119" spans="2:21" ht="15" customHeight="1" x14ac:dyDescent="0.2">
      <c r="B119" s="52" t="s">
        <v>28</v>
      </c>
      <c r="C119" s="61" t="s">
        <v>2047</v>
      </c>
      <c r="D119" s="50">
        <v>173.56</v>
      </c>
      <c r="E119" s="50">
        <v>146.93</v>
      </c>
      <c r="F119" s="50">
        <v>178.82</v>
      </c>
      <c r="G119" s="50">
        <v>193.34</v>
      </c>
      <c r="H119" s="50">
        <v>166.65</v>
      </c>
      <c r="I119" s="50">
        <v>154.22</v>
      </c>
      <c r="J119" s="50">
        <v>2</v>
      </c>
      <c r="K119" s="50">
        <v>0.9</v>
      </c>
      <c r="L119" s="50">
        <v>2.2000000000000002</v>
      </c>
      <c r="M119" s="50">
        <v>-0.3</v>
      </c>
      <c r="N119" s="50">
        <v>3.6</v>
      </c>
      <c r="O119" s="50">
        <v>5.5</v>
      </c>
      <c r="P119" s="50">
        <v>14</v>
      </c>
      <c r="Q119" s="50">
        <v>7.7</v>
      </c>
      <c r="R119" s="50">
        <v>15</v>
      </c>
      <c r="S119" s="50">
        <v>14.7</v>
      </c>
      <c r="T119" s="50">
        <v>13.2</v>
      </c>
      <c r="U119" s="50">
        <v>16.600000000000001</v>
      </c>
    </row>
    <row r="120" spans="2:21" ht="15" customHeight="1" x14ac:dyDescent="0.2">
      <c r="C120" s="61" t="s">
        <v>2048</v>
      </c>
      <c r="D120" s="50">
        <v>179.63</v>
      </c>
      <c r="E120" s="50">
        <v>154.69999999999999</v>
      </c>
      <c r="F120" s="50">
        <v>184.58</v>
      </c>
      <c r="G120" s="50">
        <v>199.62</v>
      </c>
      <c r="H120" s="50">
        <v>170.86</v>
      </c>
      <c r="I120" s="50">
        <v>165.78</v>
      </c>
      <c r="J120" s="50">
        <v>3.5</v>
      </c>
      <c r="K120" s="50">
        <v>5.3</v>
      </c>
      <c r="L120" s="50">
        <v>3.2</v>
      </c>
      <c r="M120" s="50">
        <v>3.2</v>
      </c>
      <c r="N120" s="50">
        <v>2.5</v>
      </c>
      <c r="O120" s="50">
        <v>7.5</v>
      </c>
      <c r="P120" s="50">
        <v>13.7</v>
      </c>
      <c r="Q120" s="50">
        <v>12.4</v>
      </c>
      <c r="R120" s="50">
        <v>13.9</v>
      </c>
      <c r="S120" s="50">
        <v>14</v>
      </c>
      <c r="T120" s="50">
        <v>12.8</v>
      </c>
      <c r="U120" s="50">
        <v>17.7</v>
      </c>
    </row>
    <row r="121" spans="2:21" ht="15" customHeight="1" x14ac:dyDescent="0.2">
      <c r="C121" s="61" t="s">
        <v>2049</v>
      </c>
      <c r="D121" s="50">
        <v>180.09</v>
      </c>
      <c r="E121" s="50">
        <v>158.63</v>
      </c>
      <c r="F121" s="50">
        <v>184.39</v>
      </c>
      <c r="G121" s="50">
        <v>204.4</v>
      </c>
      <c r="H121" s="50">
        <v>168.5</v>
      </c>
      <c r="I121" s="50">
        <v>162.69</v>
      </c>
      <c r="J121" s="50">
        <v>0.3</v>
      </c>
      <c r="K121" s="50">
        <v>2.5</v>
      </c>
      <c r="L121" s="50">
        <v>-0.1</v>
      </c>
      <c r="M121" s="50">
        <v>2.4</v>
      </c>
      <c r="N121" s="50">
        <v>-1.4</v>
      </c>
      <c r="O121" s="50">
        <v>-1.9</v>
      </c>
      <c r="P121" s="50">
        <v>10.9</v>
      </c>
      <c r="Q121" s="50">
        <v>12.3</v>
      </c>
      <c r="R121" s="50">
        <v>10.6</v>
      </c>
      <c r="S121" s="50">
        <v>12.1</v>
      </c>
      <c r="T121" s="50">
        <v>8.1999999999999993</v>
      </c>
      <c r="U121" s="50">
        <v>16.5</v>
      </c>
    </row>
    <row r="122" spans="2:21" ht="15" customHeight="1" x14ac:dyDescent="0.2">
      <c r="C122" s="61" t="s">
        <v>2050</v>
      </c>
      <c r="D122" s="50">
        <v>186.24</v>
      </c>
      <c r="E122" s="50">
        <v>151.09</v>
      </c>
      <c r="F122" s="50">
        <v>193.11</v>
      </c>
      <c r="G122" s="50">
        <v>206.63</v>
      </c>
      <c r="H122" s="50">
        <v>179.04</v>
      </c>
      <c r="I122" s="50">
        <v>167.17</v>
      </c>
      <c r="J122" s="50">
        <v>3.4</v>
      </c>
      <c r="K122" s="50">
        <v>-4.8</v>
      </c>
      <c r="L122" s="50">
        <v>4.7</v>
      </c>
      <c r="M122" s="50">
        <v>1.1000000000000001</v>
      </c>
      <c r="N122" s="50">
        <v>6.3</v>
      </c>
      <c r="O122" s="50">
        <v>2.8</v>
      </c>
      <c r="P122" s="50">
        <v>9.5</v>
      </c>
      <c r="Q122" s="50">
        <v>3.7</v>
      </c>
      <c r="R122" s="50">
        <v>10.4</v>
      </c>
      <c r="S122" s="50">
        <v>6.5</v>
      </c>
      <c r="T122" s="50">
        <v>11.3</v>
      </c>
      <c r="U122" s="50">
        <v>14.4</v>
      </c>
    </row>
    <row r="123" spans="2:21" ht="15" customHeight="1" x14ac:dyDescent="0.2">
      <c r="B123" s="52" t="s">
        <v>29</v>
      </c>
      <c r="C123" s="52" t="s">
        <v>2047</v>
      </c>
      <c r="D123" s="50">
        <v>189.41</v>
      </c>
      <c r="E123" s="50">
        <v>156.03</v>
      </c>
      <c r="F123" s="50">
        <v>195.82</v>
      </c>
      <c r="G123" s="50">
        <v>210.3</v>
      </c>
      <c r="H123" s="50">
        <v>181.47</v>
      </c>
      <c r="I123" s="50">
        <v>170.84</v>
      </c>
      <c r="J123" s="50">
        <v>1.7</v>
      </c>
      <c r="K123" s="50">
        <v>3.3</v>
      </c>
      <c r="L123" s="50">
        <v>1.4</v>
      </c>
      <c r="M123" s="50">
        <v>1.8</v>
      </c>
      <c r="N123" s="50">
        <v>1.4</v>
      </c>
      <c r="O123" s="50">
        <v>2.2000000000000002</v>
      </c>
      <c r="P123" s="50">
        <v>9.1</v>
      </c>
      <c r="Q123" s="50">
        <v>6.2</v>
      </c>
      <c r="R123" s="50">
        <v>9.5</v>
      </c>
      <c r="S123" s="50">
        <v>8.8000000000000007</v>
      </c>
      <c r="T123" s="50">
        <v>8.9</v>
      </c>
      <c r="U123" s="50">
        <v>10.8</v>
      </c>
    </row>
    <row r="124" spans="2:21" ht="15" customHeight="1" x14ac:dyDescent="0.2">
      <c r="C124" s="52" t="s">
        <v>2048</v>
      </c>
      <c r="D124" s="50">
        <v>197.53</v>
      </c>
      <c r="E124" s="50">
        <v>163.11000000000001</v>
      </c>
      <c r="F124" s="50">
        <v>204.12</v>
      </c>
      <c r="G124" s="50">
        <v>218.4</v>
      </c>
      <c r="H124" s="50">
        <v>188.98</v>
      </c>
      <c r="I124" s="50">
        <v>180.96</v>
      </c>
      <c r="J124" s="50">
        <v>4.3</v>
      </c>
      <c r="K124" s="50">
        <v>4.5</v>
      </c>
      <c r="L124" s="50">
        <v>4.2</v>
      </c>
      <c r="M124" s="50">
        <v>3.9</v>
      </c>
      <c r="N124" s="50">
        <v>4.0999999999999996</v>
      </c>
      <c r="O124" s="50">
        <v>5.9</v>
      </c>
      <c r="P124" s="50">
        <v>10</v>
      </c>
      <c r="Q124" s="50">
        <v>5.4</v>
      </c>
      <c r="R124" s="50">
        <v>10.6</v>
      </c>
      <c r="S124" s="50">
        <v>9.4</v>
      </c>
      <c r="T124" s="50">
        <v>10.6</v>
      </c>
      <c r="U124" s="50">
        <v>9.1999999999999993</v>
      </c>
    </row>
    <row r="125" spans="2:21" ht="15" customHeight="1" x14ac:dyDescent="0.2">
      <c r="C125" s="52" t="s">
        <v>2049</v>
      </c>
      <c r="D125" s="50">
        <v>202.19</v>
      </c>
      <c r="E125" s="50">
        <v>165.56</v>
      </c>
      <c r="F125" s="50">
        <v>209.28</v>
      </c>
      <c r="G125" s="50">
        <v>220.1</v>
      </c>
      <c r="H125" s="50">
        <v>195.35</v>
      </c>
      <c r="I125" s="50">
        <v>189.95</v>
      </c>
      <c r="J125" s="50">
        <v>2.4</v>
      </c>
      <c r="K125" s="50">
        <v>1.5</v>
      </c>
      <c r="L125" s="50">
        <v>2.5</v>
      </c>
      <c r="M125" s="50">
        <v>0.8</v>
      </c>
      <c r="N125" s="50">
        <v>3.4</v>
      </c>
      <c r="O125" s="50">
        <v>5</v>
      </c>
      <c r="P125" s="50">
        <v>12.3</v>
      </c>
      <c r="Q125" s="50">
        <v>4.4000000000000004</v>
      </c>
      <c r="R125" s="50">
        <v>13.5</v>
      </c>
      <c r="S125" s="50">
        <v>7.7</v>
      </c>
      <c r="T125" s="50">
        <v>15.9</v>
      </c>
      <c r="U125" s="50">
        <v>16.8</v>
      </c>
    </row>
    <row r="126" spans="2:21" ht="15" customHeight="1" x14ac:dyDescent="0.2">
      <c r="C126" s="52" t="s">
        <v>2051</v>
      </c>
      <c r="D126" s="50">
        <v>205.01</v>
      </c>
      <c r="E126" s="50">
        <v>167.68</v>
      </c>
      <c r="F126" s="50">
        <v>212.25</v>
      </c>
      <c r="G126" s="50">
        <v>226.36</v>
      </c>
      <c r="H126" s="50">
        <v>195.5</v>
      </c>
      <c r="I126" s="50">
        <v>189.84</v>
      </c>
      <c r="J126" s="50">
        <v>1.4</v>
      </c>
      <c r="K126" s="50">
        <v>1.3</v>
      </c>
      <c r="L126" s="50">
        <v>1.4</v>
      </c>
      <c r="M126" s="50">
        <v>2.8</v>
      </c>
      <c r="N126" s="50">
        <v>0.1</v>
      </c>
      <c r="O126" s="50">
        <v>-0.1</v>
      </c>
      <c r="P126" s="50">
        <v>10.1</v>
      </c>
      <c r="Q126" s="50">
        <v>11</v>
      </c>
      <c r="R126" s="50">
        <v>9.9</v>
      </c>
      <c r="S126" s="50">
        <v>9.5</v>
      </c>
      <c r="T126" s="50">
        <v>9.1999999999999993</v>
      </c>
      <c r="U126" s="50">
        <v>13.6</v>
      </c>
    </row>
    <row r="127" spans="2:21" ht="15" customHeight="1" x14ac:dyDescent="0.2">
      <c r="B127" s="52" t="s">
        <v>643</v>
      </c>
      <c r="C127" s="52" t="s">
        <v>2047</v>
      </c>
      <c r="D127" s="50">
        <v>214.18</v>
      </c>
      <c r="E127" s="50">
        <v>178.35</v>
      </c>
      <c r="F127" s="50">
        <v>220.66</v>
      </c>
      <c r="G127" s="50">
        <v>237.37</v>
      </c>
      <c r="H127" s="50">
        <v>201.93</v>
      </c>
      <c r="I127" s="50">
        <v>202.52</v>
      </c>
      <c r="J127" s="50">
        <v>4.7</v>
      </c>
      <c r="K127" s="50">
        <v>6.6</v>
      </c>
      <c r="L127" s="50">
        <v>4</v>
      </c>
      <c r="M127" s="50">
        <v>4.9000000000000004</v>
      </c>
      <c r="N127" s="50">
        <v>3.9</v>
      </c>
      <c r="O127" s="50">
        <v>6.8</v>
      </c>
      <c r="P127" s="50">
        <v>13.3</v>
      </c>
      <c r="Q127" s="50">
        <v>15.1</v>
      </c>
      <c r="R127" s="50">
        <v>12.6</v>
      </c>
      <c r="S127" s="50">
        <v>12.8</v>
      </c>
      <c r="T127" s="50">
        <v>12</v>
      </c>
      <c r="U127" s="50">
        <v>18.8</v>
      </c>
    </row>
    <row r="128" spans="2:21" ht="15" customHeight="1" x14ac:dyDescent="0.2">
      <c r="B128" s="52" t="s">
        <v>643</v>
      </c>
      <c r="C128" s="52" t="s">
        <v>2048</v>
      </c>
      <c r="D128" s="50">
        <v>223.65</v>
      </c>
      <c r="E128" s="50">
        <v>181.03</v>
      </c>
      <c r="F128" s="50">
        <v>232.18</v>
      </c>
      <c r="G128" s="50">
        <v>245.11</v>
      </c>
      <c r="H128" s="50">
        <v>212.31</v>
      </c>
      <c r="I128" s="50">
        <v>213.86</v>
      </c>
      <c r="J128" s="50">
        <v>4.0999999999999996</v>
      </c>
      <c r="K128" s="50">
        <v>1.3</v>
      </c>
      <c r="L128" s="50">
        <v>5.2</v>
      </c>
      <c r="M128" s="50">
        <v>3.2</v>
      </c>
      <c r="N128" s="50">
        <v>4.5</v>
      </c>
      <c r="O128" s="50">
        <v>5.3</v>
      </c>
      <c r="P128" s="50">
        <v>12.8</v>
      </c>
      <c r="Q128" s="50">
        <v>9.6999999999999993</v>
      </c>
      <c r="R128" s="50">
        <v>13.8</v>
      </c>
      <c r="S128" s="50">
        <v>12.2</v>
      </c>
      <c r="T128" s="50">
        <v>11.6</v>
      </c>
      <c r="U128" s="50">
        <v>18.399999999999999</v>
      </c>
    </row>
    <row r="129" spans="2:21" ht="15" customHeight="1" x14ac:dyDescent="0.2">
      <c r="B129" s="52" t="s">
        <v>643</v>
      </c>
      <c r="C129" s="52" t="s">
        <v>2049</v>
      </c>
      <c r="D129" s="50">
        <v>230.07</v>
      </c>
      <c r="E129" s="50">
        <v>185.81</v>
      </c>
      <c r="F129" s="50">
        <v>238.99</v>
      </c>
      <c r="G129" s="50">
        <v>257.02999999999997</v>
      </c>
      <c r="H129" s="50">
        <v>213.36</v>
      </c>
      <c r="I129" s="50">
        <v>222.36</v>
      </c>
      <c r="J129" s="50">
        <v>2.9</v>
      </c>
      <c r="K129" s="50">
        <v>2.9</v>
      </c>
      <c r="L129" s="50">
        <v>2.9</v>
      </c>
      <c r="M129" s="50">
        <v>4.7</v>
      </c>
      <c r="N129" s="50">
        <v>0.9</v>
      </c>
      <c r="O129" s="50">
        <v>3.9</v>
      </c>
      <c r="P129" s="50">
        <v>13.3</v>
      </c>
      <c r="Q129" s="50">
        <v>11.4</v>
      </c>
      <c r="R129" s="50">
        <v>14</v>
      </c>
      <c r="S129" s="50">
        <v>16.600000000000001</v>
      </c>
      <c r="T129" s="50">
        <v>9.4</v>
      </c>
      <c r="U129" s="50">
        <v>16.899999999999999</v>
      </c>
    </row>
    <row r="130" spans="2:21" ht="15" customHeight="1" x14ac:dyDescent="0.2">
      <c r="B130" s="52" t="s">
        <v>643</v>
      </c>
      <c r="C130" s="52" t="s">
        <v>2050</v>
      </c>
      <c r="D130" s="50">
        <v>237.93</v>
      </c>
      <c r="E130" s="50">
        <v>192.38</v>
      </c>
      <c r="F130" s="50">
        <v>247.07</v>
      </c>
      <c r="G130" s="50">
        <v>260.18</v>
      </c>
      <c r="H130" s="50">
        <v>223.91</v>
      </c>
      <c r="I130" s="50">
        <v>234.02</v>
      </c>
      <c r="J130" s="50">
        <v>3.3</v>
      </c>
      <c r="K130" s="50">
        <v>3.1</v>
      </c>
      <c r="L130" s="50">
        <v>3.4</v>
      </c>
      <c r="M130" s="50">
        <v>1.3</v>
      </c>
      <c r="N130" s="50">
        <v>4.4000000000000004</v>
      </c>
      <c r="O130" s="50">
        <v>5.6</v>
      </c>
      <c r="P130" s="50">
        <v>15.9</v>
      </c>
      <c r="Q130" s="50">
        <v>14.5</v>
      </c>
      <c r="R130" s="50">
        <v>16.399999999999999</v>
      </c>
      <c r="S130" s="50">
        <v>14.8</v>
      </c>
      <c r="T130" s="50">
        <v>14.4</v>
      </c>
      <c r="U130" s="50">
        <v>23.4</v>
      </c>
    </row>
    <row r="131" spans="2:21" ht="15" customHeight="1" x14ac:dyDescent="0.2">
      <c r="B131" s="82" t="s">
        <v>644</v>
      </c>
      <c r="C131" s="82" t="s">
        <v>2047</v>
      </c>
      <c r="J131" s="83">
        <v>3.3</v>
      </c>
      <c r="K131" s="83">
        <v>2.1</v>
      </c>
      <c r="L131" s="83">
        <v>3.7</v>
      </c>
      <c r="M131" s="83">
        <v>4.8</v>
      </c>
      <c r="N131" s="83">
        <v>2.2999999999999998</v>
      </c>
      <c r="O131" s="83">
        <v>2.2000000000000002</v>
      </c>
      <c r="P131" s="83">
        <v>14.3</v>
      </c>
      <c r="Q131" s="83">
        <v>9.6999999999999993</v>
      </c>
      <c r="R131" s="83">
        <v>16.100000000000001</v>
      </c>
      <c r="S131" s="83">
        <v>14.7</v>
      </c>
      <c r="T131" s="83">
        <v>12.6</v>
      </c>
      <c r="U131" s="83">
        <v>18.100000000000001</v>
      </c>
    </row>
    <row r="132" spans="2:21" ht="15" customHeight="1" x14ac:dyDescent="0.2">
      <c r="B132" s="84" t="s">
        <v>2052</v>
      </c>
    </row>
    <row r="133" spans="2:21" ht="15" customHeight="1" x14ac:dyDescent="0.2">
      <c r="B133" s="84" t="s">
        <v>2053</v>
      </c>
    </row>
    <row r="134" spans="2:21" ht="15" customHeight="1" x14ac:dyDescent="0.2">
      <c r="B134" s="84" t="s">
        <v>2054</v>
      </c>
    </row>
    <row r="135" spans="2:21" ht="15" customHeight="1" x14ac:dyDescent="0.2">
      <c r="B135" s="84" t="s">
        <v>911</v>
      </c>
    </row>
  </sheetData>
  <mergeCells count="6">
    <mergeCell ref="J8:U8"/>
    <mergeCell ref="C9:C10"/>
    <mergeCell ref="B9:B10"/>
    <mergeCell ref="D9:I9"/>
    <mergeCell ref="J9:O9"/>
    <mergeCell ref="P9:U9"/>
  </mergeCells>
  <pageMargins left="0.75" right="0.75" top="1" bottom="1" header="0.511811023622047" footer="0.511811023622047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29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28.83203125" customWidth="1"/>
    <col min="2" max="2" width="7.6640625" customWidth="1"/>
  </cols>
  <sheetData>
    <row r="1" spans="1:24" ht="15" customHeight="1" x14ac:dyDescent="0.2">
      <c r="A1" s="33" t="s">
        <v>0</v>
      </c>
    </row>
    <row r="2" spans="1:24" ht="15" customHeight="1" x14ac:dyDescent="0.2">
      <c r="A2" s="34" t="s">
        <v>1</v>
      </c>
    </row>
    <row r="3" spans="1:24" ht="15" customHeight="1" x14ac:dyDescent="0.2">
      <c r="A3" s="35" t="s">
        <v>2</v>
      </c>
    </row>
    <row r="4" spans="1:24" ht="15" customHeight="1" x14ac:dyDescent="0.2"/>
    <row r="5" spans="1:24" ht="15" customHeight="1" x14ac:dyDescent="0.2">
      <c r="A5" t="s">
        <v>3</v>
      </c>
    </row>
    <row r="6" spans="1:24" ht="15" customHeight="1" x14ac:dyDescent="0.2">
      <c r="A6" s="36" t="s">
        <v>4</v>
      </c>
    </row>
    <row r="7" spans="1:24" ht="15" customHeight="1" x14ac:dyDescent="0.2">
      <c r="A7" t="s">
        <v>5</v>
      </c>
    </row>
    <row r="8" spans="1:24" ht="15" customHeight="1" x14ac:dyDescent="0.2">
      <c r="A8" s="37" t="s">
        <v>6</v>
      </c>
      <c r="B8" s="39" t="s">
        <v>7</v>
      </c>
      <c r="C8" s="39" t="s">
        <v>8</v>
      </c>
      <c r="D8" s="39" t="s">
        <v>9</v>
      </c>
      <c r="E8" s="39" t="s">
        <v>10</v>
      </c>
      <c r="F8" s="39" t="s">
        <v>11</v>
      </c>
      <c r="G8" s="39" t="s">
        <v>12</v>
      </c>
      <c r="H8" s="39" t="s">
        <v>13</v>
      </c>
      <c r="I8" s="39" t="s">
        <v>14</v>
      </c>
      <c r="J8" s="39" t="s">
        <v>15</v>
      </c>
      <c r="K8" s="39" t="s">
        <v>16</v>
      </c>
      <c r="L8" s="39" t="s">
        <v>17</v>
      </c>
      <c r="M8" s="39" t="s">
        <v>18</v>
      </c>
      <c r="N8" s="39" t="s">
        <v>19</v>
      </c>
      <c r="O8" s="39" t="s">
        <v>20</v>
      </c>
      <c r="P8" s="39" t="s">
        <v>21</v>
      </c>
      <c r="Q8" s="39" t="s">
        <v>22</v>
      </c>
      <c r="R8" s="39" t="s">
        <v>23</v>
      </c>
      <c r="S8" s="39" t="s">
        <v>24</v>
      </c>
      <c r="T8" s="39" t="s">
        <v>25</v>
      </c>
      <c r="U8" s="39" t="s">
        <v>26</v>
      </c>
      <c r="V8" s="39" t="s">
        <v>27</v>
      </c>
      <c r="W8" s="39" t="s">
        <v>28</v>
      </c>
      <c r="X8" s="39" t="s">
        <v>29</v>
      </c>
    </row>
    <row r="9" spans="1:24" ht="15" customHeight="1" x14ac:dyDescent="0.2">
      <c r="A9" t="s">
        <v>30</v>
      </c>
      <c r="B9" s="41">
        <v>3341</v>
      </c>
      <c r="C9" s="41">
        <v>4627</v>
      </c>
      <c r="D9" s="41">
        <v>4015</v>
      </c>
      <c r="E9" s="41">
        <v>4771</v>
      </c>
      <c r="F9" s="41">
        <v>6139</v>
      </c>
      <c r="G9" s="41">
        <v>8895</v>
      </c>
      <c r="H9" s="41">
        <v>8744</v>
      </c>
      <c r="I9" s="41">
        <v>4923</v>
      </c>
      <c r="J9" s="41">
        <v>3939</v>
      </c>
      <c r="K9" s="41">
        <v>2388</v>
      </c>
      <c r="L9" s="41">
        <v>2729</v>
      </c>
      <c r="M9" s="41">
        <v>1227</v>
      </c>
      <c r="N9" s="41">
        <v>638</v>
      </c>
      <c r="O9" s="41">
        <v>1798</v>
      </c>
      <c r="P9" s="41">
        <v>1065</v>
      </c>
      <c r="Q9" s="41">
        <v>1672</v>
      </c>
      <c r="R9" s="41">
        <v>2746</v>
      </c>
      <c r="S9" s="41">
        <v>2665</v>
      </c>
      <c r="T9" s="41">
        <v>2648</v>
      </c>
      <c r="U9" s="41">
        <v>2623</v>
      </c>
      <c r="V9" s="41">
        <v>3641</v>
      </c>
      <c r="W9" s="41">
        <v>2945</v>
      </c>
      <c r="X9" s="41">
        <v>3934</v>
      </c>
    </row>
    <row r="10" spans="1:24" ht="15" customHeight="1" x14ac:dyDescent="0.2">
      <c r="A10" t="s">
        <v>31</v>
      </c>
      <c r="B10" s="41">
        <v>851</v>
      </c>
      <c r="C10" s="41">
        <v>836</v>
      </c>
      <c r="D10" s="41">
        <v>1017</v>
      </c>
      <c r="E10" s="41">
        <v>1237</v>
      </c>
      <c r="F10" s="41">
        <v>1119</v>
      </c>
      <c r="G10" s="41">
        <v>1035</v>
      </c>
      <c r="H10" s="41">
        <v>1345</v>
      </c>
      <c r="I10" s="41">
        <v>949</v>
      </c>
      <c r="J10" s="41">
        <v>1069</v>
      </c>
      <c r="K10" s="41">
        <v>1093</v>
      </c>
      <c r="L10" s="41">
        <v>1252</v>
      </c>
      <c r="M10" s="41">
        <v>845</v>
      </c>
      <c r="N10" s="41">
        <v>927</v>
      </c>
      <c r="O10" s="41">
        <v>950</v>
      </c>
      <c r="P10" s="41">
        <v>1154</v>
      </c>
      <c r="Q10" s="41">
        <v>1191</v>
      </c>
      <c r="R10" s="41">
        <v>1308</v>
      </c>
      <c r="S10" s="41">
        <v>2083</v>
      </c>
      <c r="T10" s="41">
        <v>2123</v>
      </c>
      <c r="U10" s="41">
        <v>2275</v>
      </c>
      <c r="V10" s="41">
        <v>2569</v>
      </c>
      <c r="W10" s="41">
        <v>2554</v>
      </c>
      <c r="X10" s="41">
        <v>2578</v>
      </c>
    </row>
    <row r="11" spans="1:24" ht="15" customHeight="1" x14ac:dyDescent="0.2">
      <c r="A11" t="s">
        <v>32</v>
      </c>
      <c r="B11" s="41">
        <v>1286</v>
      </c>
      <c r="C11" s="41">
        <v>1288</v>
      </c>
      <c r="D11" s="41">
        <v>2356</v>
      </c>
      <c r="E11" s="41">
        <v>2158</v>
      </c>
      <c r="F11" s="41">
        <v>2277</v>
      </c>
      <c r="G11" s="41">
        <v>2737</v>
      </c>
      <c r="H11" s="41">
        <v>2706</v>
      </c>
      <c r="I11" s="41">
        <v>2553</v>
      </c>
      <c r="J11" s="41">
        <v>1218</v>
      </c>
      <c r="K11" s="41">
        <v>1300</v>
      </c>
      <c r="L11" s="41">
        <v>1069</v>
      </c>
      <c r="M11" s="41">
        <v>1134</v>
      </c>
      <c r="N11" s="41">
        <v>866</v>
      </c>
      <c r="O11" s="41">
        <v>999</v>
      </c>
      <c r="P11" s="41">
        <v>858</v>
      </c>
      <c r="Q11" s="41">
        <v>1045</v>
      </c>
      <c r="R11" s="41">
        <v>1626</v>
      </c>
      <c r="S11" s="41">
        <v>1397</v>
      </c>
      <c r="T11" s="41">
        <v>1548</v>
      </c>
      <c r="U11" s="41">
        <v>1800</v>
      </c>
      <c r="V11" s="41">
        <v>1824</v>
      </c>
      <c r="W11" s="41">
        <v>2192</v>
      </c>
      <c r="X11" s="41">
        <v>2196</v>
      </c>
    </row>
    <row r="12" spans="1:24" ht="15" customHeight="1" x14ac:dyDescent="0.2">
      <c r="A12" t="s">
        <v>33</v>
      </c>
      <c r="B12" s="41">
        <v>1240</v>
      </c>
      <c r="C12" s="41">
        <v>1516</v>
      </c>
      <c r="D12" s="41">
        <v>1431</v>
      </c>
      <c r="E12" s="41">
        <v>1822</v>
      </c>
      <c r="F12" s="41">
        <v>1552</v>
      </c>
      <c r="G12" s="41">
        <v>1972</v>
      </c>
      <c r="H12" s="41">
        <v>1805</v>
      </c>
      <c r="I12" s="41">
        <v>1368</v>
      </c>
      <c r="J12" s="41">
        <v>1063</v>
      </c>
      <c r="K12" s="41">
        <v>814</v>
      </c>
      <c r="L12" s="41">
        <v>672</v>
      </c>
      <c r="M12" s="41">
        <v>916</v>
      </c>
      <c r="N12" s="41">
        <v>735</v>
      </c>
      <c r="O12" s="41">
        <v>588</v>
      </c>
      <c r="P12" s="41">
        <v>775</v>
      </c>
      <c r="Q12" s="41">
        <v>805</v>
      </c>
      <c r="R12" s="41">
        <v>736</v>
      </c>
      <c r="S12" s="41">
        <v>1144</v>
      </c>
      <c r="T12" s="41">
        <v>1313</v>
      </c>
      <c r="U12" s="41">
        <v>1481</v>
      </c>
      <c r="V12" s="41">
        <v>1562</v>
      </c>
      <c r="W12" s="41">
        <v>2878</v>
      </c>
      <c r="X12" s="41">
        <v>2004</v>
      </c>
    </row>
    <row r="13" spans="1:24" ht="15" customHeight="1" x14ac:dyDescent="0.2">
      <c r="A13" t="s">
        <v>34</v>
      </c>
      <c r="B13" s="41">
        <v>1199</v>
      </c>
      <c r="C13" s="41">
        <v>901</v>
      </c>
      <c r="D13" s="41">
        <v>801</v>
      </c>
      <c r="E13" s="41">
        <v>1540</v>
      </c>
      <c r="F13" s="41">
        <v>1117</v>
      </c>
      <c r="G13" s="41">
        <v>867</v>
      </c>
      <c r="H13" s="41">
        <v>959</v>
      </c>
      <c r="I13" s="41">
        <v>780</v>
      </c>
      <c r="J13" s="41">
        <v>1086</v>
      </c>
      <c r="K13" s="41">
        <v>774</v>
      </c>
      <c r="L13" s="41">
        <v>803</v>
      </c>
      <c r="M13" s="41">
        <v>524</v>
      </c>
      <c r="N13" s="41">
        <v>449</v>
      </c>
      <c r="O13" s="41">
        <v>414</v>
      </c>
      <c r="P13" s="41">
        <v>393</v>
      </c>
      <c r="Q13" s="41">
        <v>452</v>
      </c>
      <c r="R13" s="41">
        <v>414</v>
      </c>
      <c r="S13" s="41">
        <v>426</v>
      </c>
      <c r="T13" s="41">
        <v>529</v>
      </c>
      <c r="U13" s="41">
        <v>688</v>
      </c>
      <c r="V13" s="41">
        <v>688</v>
      </c>
      <c r="W13" s="41">
        <v>848</v>
      </c>
      <c r="X13" s="41">
        <v>1342</v>
      </c>
    </row>
    <row r="14" spans="1:24" ht="15" customHeight="1" x14ac:dyDescent="0.2">
      <c r="A14" t="s">
        <v>35</v>
      </c>
      <c r="B14" s="41">
        <v>1636</v>
      </c>
      <c r="C14" s="41">
        <v>2072</v>
      </c>
      <c r="D14" s="41">
        <v>1879</v>
      </c>
      <c r="E14" s="41">
        <v>2257</v>
      </c>
      <c r="F14" s="41">
        <v>2474</v>
      </c>
      <c r="G14" s="41">
        <v>2828</v>
      </c>
      <c r="H14" s="41">
        <v>2617</v>
      </c>
      <c r="I14" s="41">
        <v>2363</v>
      </c>
      <c r="J14" s="41">
        <v>1450</v>
      </c>
      <c r="K14" s="41">
        <v>1509</v>
      </c>
      <c r="L14" s="41">
        <v>1557</v>
      </c>
      <c r="M14" s="41">
        <v>1705</v>
      </c>
      <c r="N14" s="41">
        <v>1052</v>
      </c>
      <c r="O14" s="41">
        <v>741</v>
      </c>
      <c r="P14" s="41">
        <v>831</v>
      </c>
      <c r="Q14" s="41">
        <v>865</v>
      </c>
      <c r="R14" s="41">
        <v>756</v>
      </c>
      <c r="S14" s="41">
        <v>901</v>
      </c>
      <c r="T14" s="41">
        <v>852</v>
      </c>
      <c r="U14" s="41">
        <v>860</v>
      </c>
      <c r="V14" s="41">
        <v>1380</v>
      </c>
      <c r="W14" s="41">
        <v>706</v>
      </c>
      <c r="X14" s="41">
        <v>932</v>
      </c>
    </row>
    <row r="15" spans="1:24" ht="15" customHeight="1" x14ac:dyDescent="0.2">
      <c r="A15" t="s">
        <v>36</v>
      </c>
      <c r="B15" s="41">
        <v>1154</v>
      </c>
      <c r="C15" s="41">
        <v>790</v>
      </c>
      <c r="D15" s="41">
        <v>861</v>
      </c>
      <c r="E15" s="41">
        <v>718</v>
      </c>
      <c r="F15" s="41">
        <v>1274</v>
      </c>
      <c r="G15" s="41">
        <v>1404</v>
      </c>
      <c r="H15" s="41">
        <v>1440</v>
      </c>
      <c r="I15" s="41">
        <v>771</v>
      </c>
      <c r="J15" s="41">
        <v>851</v>
      </c>
      <c r="K15" s="41">
        <v>606</v>
      </c>
      <c r="L15" s="41">
        <v>412</v>
      </c>
      <c r="M15" s="41">
        <v>495</v>
      </c>
      <c r="N15" s="41">
        <v>534</v>
      </c>
      <c r="O15" s="41">
        <v>274</v>
      </c>
      <c r="P15" s="41">
        <v>295</v>
      </c>
      <c r="Q15" s="41">
        <v>216</v>
      </c>
      <c r="R15" s="41">
        <v>202</v>
      </c>
      <c r="S15" s="41">
        <v>366</v>
      </c>
      <c r="T15" s="41">
        <v>301</v>
      </c>
      <c r="U15" s="41">
        <v>403</v>
      </c>
      <c r="V15" s="41">
        <v>837</v>
      </c>
      <c r="W15" s="41">
        <v>648</v>
      </c>
      <c r="X15" s="41">
        <v>567</v>
      </c>
    </row>
    <row r="16" spans="1:24" ht="15" customHeight="1" x14ac:dyDescent="0.2">
      <c r="A16" t="s">
        <v>37</v>
      </c>
      <c r="B16" s="41">
        <v>483</v>
      </c>
      <c r="C16" s="41">
        <v>557</v>
      </c>
      <c r="D16" s="41">
        <v>778</v>
      </c>
      <c r="E16" s="41">
        <v>628</v>
      </c>
      <c r="F16" s="41">
        <v>612</v>
      </c>
      <c r="G16" s="41">
        <v>676</v>
      </c>
      <c r="H16" s="41">
        <v>672</v>
      </c>
      <c r="I16" s="41">
        <v>438</v>
      </c>
      <c r="J16" s="41">
        <v>507</v>
      </c>
      <c r="K16" s="41">
        <v>554</v>
      </c>
      <c r="L16" s="41">
        <v>524</v>
      </c>
      <c r="M16" s="41">
        <v>525</v>
      </c>
      <c r="N16" s="41">
        <v>323</v>
      </c>
      <c r="O16" s="41">
        <v>230</v>
      </c>
      <c r="P16" s="41">
        <v>374</v>
      </c>
      <c r="Q16" s="41">
        <v>309</v>
      </c>
      <c r="R16" s="41">
        <v>382</v>
      </c>
      <c r="S16" s="41">
        <v>340</v>
      </c>
      <c r="T16" s="41">
        <v>407</v>
      </c>
      <c r="U16" s="41">
        <v>321</v>
      </c>
      <c r="V16" s="41">
        <v>383</v>
      </c>
      <c r="W16" s="41">
        <v>428</v>
      </c>
      <c r="X16" s="41">
        <v>402</v>
      </c>
    </row>
    <row r="17" spans="1:24" ht="15" customHeight="1" x14ac:dyDescent="0.2">
      <c r="A17" t="s">
        <v>38</v>
      </c>
      <c r="B17" s="41">
        <v>319</v>
      </c>
      <c r="C17" s="41">
        <v>347</v>
      </c>
      <c r="D17" s="41">
        <v>349</v>
      </c>
      <c r="E17" s="41">
        <v>522</v>
      </c>
      <c r="F17" s="41">
        <v>354</v>
      </c>
      <c r="G17" s="41">
        <v>695</v>
      </c>
      <c r="H17" s="41">
        <v>421</v>
      </c>
      <c r="I17" s="41">
        <v>484</v>
      </c>
      <c r="J17" s="41">
        <v>403</v>
      </c>
      <c r="K17" s="41">
        <v>267</v>
      </c>
      <c r="L17" s="41">
        <v>274</v>
      </c>
      <c r="M17" s="41">
        <v>306</v>
      </c>
      <c r="N17" s="41">
        <v>236</v>
      </c>
      <c r="O17" s="41">
        <v>162</v>
      </c>
      <c r="P17" s="41">
        <v>339</v>
      </c>
      <c r="Q17" s="41">
        <v>208</v>
      </c>
      <c r="R17" s="41">
        <v>236</v>
      </c>
      <c r="S17" s="41">
        <v>289</v>
      </c>
      <c r="T17" s="41">
        <v>184</v>
      </c>
      <c r="U17" s="41">
        <v>274</v>
      </c>
      <c r="V17" s="41">
        <v>290</v>
      </c>
      <c r="W17" s="41">
        <v>297</v>
      </c>
      <c r="X17" s="41">
        <v>394</v>
      </c>
    </row>
    <row r="18" spans="1:24" ht="15" customHeight="1" x14ac:dyDescent="0.2">
      <c r="A18" t="s">
        <v>39</v>
      </c>
      <c r="B18" s="41">
        <v>530</v>
      </c>
      <c r="C18" s="41">
        <v>577</v>
      </c>
      <c r="D18" s="41">
        <v>576</v>
      </c>
      <c r="E18" s="41">
        <v>535</v>
      </c>
      <c r="F18" s="41">
        <v>590</v>
      </c>
      <c r="G18" s="41">
        <v>468</v>
      </c>
      <c r="H18" s="41">
        <v>510</v>
      </c>
      <c r="I18" s="41">
        <v>467</v>
      </c>
      <c r="J18" s="41">
        <v>432</v>
      </c>
      <c r="K18" s="41">
        <v>378</v>
      </c>
      <c r="L18" s="41">
        <v>213</v>
      </c>
      <c r="M18" s="41">
        <v>362</v>
      </c>
      <c r="N18" s="41">
        <v>156</v>
      </c>
      <c r="O18" s="41">
        <v>103</v>
      </c>
      <c r="P18" s="41">
        <v>246</v>
      </c>
      <c r="Q18" s="41">
        <v>156</v>
      </c>
      <c r="R18" s="41">
        <v>164</v>
      </c>
      <c r="S18" s="41">
        <v>184</v>
      </c>
      <c r="T18" s="41">
        <v>136</v>
      </c>
      <c r="U18" s="41">
        <v>150</v>
      </c>
      <c r="V18" s="41">
        <v>170</v>
      </c>
      <c r="W18" s="41">
        <v>212</v>
      </c>
      <c r="X18" s="41">
        <v>306</v>
      </c>
    </row>
    <row r="19" spans="1:24" ht="15" customHeight="1" x14ac:dyDescent="0.2">
      <c r="A19" t="s">
        <v>40</v>
      </c>
      <c r="B19" s="41">
        <v>186</v>
      </c>
      <c r="C19" s="41">
        <v>245</v>
      </c>
      <c r="D19" s="41">
        <v>227</v>
      </c>
      <c r="E19" s="41">
        <v>251</v>
      </c>
      <c r="F19" s="41">
        <v>385</v>
      </c>
      <c r="G19" s="41">
        <v>344</v>
      </c>
      <c r="H19" s="41">
        <v>343</v>
      </c>
      <c r="I19" s="41">
        <v>402</v>
      </c>
      <c r="J19" s="41">
        <v>342</v>
      </c>
      <c r="K19" s="41">
        <v>172</v>
      </c>
      <c r="L19" s="41">
        <v>173</v>
      </c>
      <c r="M19" s="41">
        <v>185</v>
      </c>
      <c r="N19" s="41">
        <v>227</v>
      </c>
      <c r="O19" s="41">
        <v>158</v>
      </c>
      <c r="P19" s="41">
        <v>268</v>
      </c>
      <c r="Q19" s="41">
        <v>241</v>
      </c>
      <c r="R19" s="41">
        <v>199</v>
      </c>
      <c r="S19" s="41">
        <v>301</v>
      </c>
      <c r="T19" s="41">
        <v>431</v>
      </c>
      <c r="U19" s="41">
        <v>335</v>
      </c>
      <c r="V19" s="41">
        <v>404</v>
      </c>
      <c r="W19" s="41">
        <v>260</v>
      </c>
      <c r="X19" s="41">
        <v>280</v>
      </c>
    </row>
    <row r="20" spans="1:24" ht="15" customHeight="1" x14ac:dyDescent="0.2">
      <c r="A20" t="s">
        <v>41</v>
      </c>
      <c r="B20" s="41">
        <v>1113</v>
      </c>
      <c r="C20" s="41">
        <v>787</v>
      </c>
      <c r="D20" s="41">
        <v>482</v>
      </c>
      <c r="E20" s="41">
        <v>405</v>
      </c>
      <c r="F20" s="41">
        <v>301</v>
      </c>
      <c r="G20" s="41">
        <v>262</v>
      </c>
      <c r="H20" s="41">
        <v>322</v>
      </c>
      <c r="I20" s="41">
        <v>385</v>
      </c>
      <c r="J20" s="41">
        <v>346</v>
      </c>
      <c r="K20" s="41">
        <v>285</v>
      </c>
      <c r="L20" s="41">
        <v>305</v>
      </c>
      <c r="M20" s="41">
        <v>293</v>
      </c>
      <c r="N20" s="41">
        <v>166</v>
      </c>
      <c r="O20" s="41">
        <v>94</v>
      </c>
      <c r="P20" s="41">
        <v>88</v>
      </c>
      <c r="Q20" s="41">
        <v>83</v>
      </c>
      <c r="R20" s="41">
        <v>101</v>
      </c>
      <c r="S20" s="41">
        <v>52</v>
      </c>
      <c r="T20" s="41">
        <v>61</v>
      </c>
      <c r="U20" s="41">
        <v>55</v>
      </c>
      <c r="V20" s="41">
        <v>128</v>
      </c>
      <c r="W20" s="41">
        <v>403</v>
      </c>
      <c r="X20" s="41">
        <v>265</v>
      </c>
    </row>
    <row r="21" spans="1:24" ht="15" customHeight="1" x14ac:dyDescent="0.2">
      <c r="A21" t="s">
        <v>42</v>
      </c>
      <c r="B21" s="41">
        <v>392</v>
      </c>
      <c r="C21" s="41">
        <v>463</v>
      </c>
      <c r="D21" s="41">
        <v>578</v>
      </c>
      <c r="E21" s="41">
        <v>342</v>
      </c>
      <c r="F21" s="41">
        <v>392</v>
      </c>
      <c r="G21" s="41">
        <v>341</v>
      </c>
      <c r="H21" s="41">
        <v>773</v>
      </c>
      <c r="I21" s="41">
        <v>459</v>
      </c>
      <c r="J21" s="41">
        <v>221</v>
      </c>
      <c r="K21" s="41">
        <v>405</v>
      </c>
      <c r="L21" s="41">
        <v>232</v>
      </c>
      <c r="M21" s="41">
        <v>183</v>
      </c>
      <c r="N21" s="41">
        <v>327</v>
      </c>
      <c r="O21" s="41">
        <v>271</v>
      </c>
      <c r="P21" s="41">
        <v>196</v>
      </c>
      <c r="Q21" s="41">
        <v>299</v>
      </c>
      <c r="R21" s="41">
        <v>237</v>
      </c>
      <c r="S21" s="41">
        <v>177</v>
      </c>
      <c r="T21" s="41">
        <v>292</v>
      </c>
      <c r="U21" s="41">
        <v>167</v>
      </c>
      <c r="V21" s="41">
        <v>86</v>
      </c>
      <c r="W21" s="41">
        <v>176</v>
      </c>
      <c r="X21" s="41">
        <v>265</v>
      </c>
    </row>
    <row r="22" spans="1:24" ht="15" customHeight="1" x14ac:dyDescent="0.2">
      <c r="A22" t="s">
        <v>43</v>
      </c>
      <c r="B22" s="41">
        <v>203</v>
      </c>
      <c r="C22" s="41">
        <v>175</v>
      </c>
      <c r="D22" s="41">
        <v>205</v>
      </c>
      <c r="E22" s="41">
        <v>229</v>
      </c>
      <c r="F22" s="41">
        <v>180</v>
      </c>
      <c r="G22" s="41">
        <v>181</v>
      </c>
      <c r="H22" s="41">
        <v>266</v>
      </c>
      <c r="I22" s="41">
        <v>255</v>
      </c>
      <c r="J22" s="41">
        <v>243</v>
      </c>
      <c r="K22" s="41">
        <v>236</v>
      </c>
      <c r="L22" s="41">
        <v>180</v>
      </c>
      <c r="M22" s="41">
        <v>103</v>
      </c>
      <c r="N22" s="41">
        <v>96</v>
      </c>
      <c r="O22" s="41">
        <v>115</v>
      </c>
      <c r="P22" s="41">
        <v>101</v>
      </c>
      <c r="Q22" s="41">
        <v>102</v>
      </c>
      <c r="R22" s="41">
        <v>138</v>
      </c>
      <c r="S22" s="41">
        <v>159</v>
      </c>
      <c r="T22" s="41">
        <v>151</v>
      </c>
      <c r="U22" s="41">
        <v>109</v>
      </c>
      <c r="V22" s="41">
        <v>222</v>
      </c>
      <c r="W22" s="41">
        <v>191</v>
      </c>
      <c r="X22" s="41">
        <v>243</v>
      </c>
    </row>
    <row r="23" spans="1:24" ht="15" customHeight="1" x14ac:dyDescent="0.2">
      <c r="A23" t="s">
        <v>44</v>
      </c>
      <c r="B23" s="41">
        <v>691</v>
      </c>
      <c r="C23" s="41">
        <v>657</v>
      </c>
      <c r="D23" s="41">
        <v>641</v>
      </c>
      <c r="E23" s="41">
        <v>679</v>
      </c>
      <c r="F23" s="41">
        <v>1300</v>
      </c>
      <c r="G23" s="41">
        <v>1082</v>
      </c>
      <c r="H23" s="41">
        <v>584</v>
      </c>
      <c r="I23" s="41">
        <v>256</v>
      </c>
      <c r="J23" s="41">
        <v>399</v>
      </c>
      <c r="K23" s="41">
        <v>327</v>
      </c>
      <c r="L23" s="41">
        <v>394</v>
      </c>
      <c r="M23" s="41">
        <v>384</v>
      </c>
      <c r="N23" s="41">
        <v>267</v>
      </c>
      <c r="O23" s="41">
        <v>337</v>
      </c>
      <c r="P23" s="41">
        <v>133</v>
      </c>
      <c r="Q23" s="41">
        <v>277</v>
      </c>
      <c r="R23" s="41">
        <v>265</v>
      </c>
      <c r="S23" s="41">
        <v>323</v>
      </c>
      <c r="T23" s="41">
        <v>258</v>
      </c>
      <c r="U23" s="41">
        <v>389</v>
      </c>
      <c r="V23" s="41">
        <v>539</v>
      </c>
      <c r="W23" s="41">
        <v>907</v>
      </c>
      <c r="X23" s="41">
        <v>228</v>
      </c>
    </row>
    <row r="24" spans="1:24" ht="15" customHeight="1" x14ac:dyDescent="0.2">
      <c r="A24" t="s">
        <v>45</v>
      </c>
      <c r="B24" s="41">
        <v>261</v>
      </c>
      <c r="C24" s="41">
        <v>337</v>
      </c>
      <c r="D24" s="41">
        <v>297</v>
      </c>
      <c r="E24" s="41">
        <v>294</v>
      </c>
      <c r="F24" s="41">
        <v>267</v>
      </c>
      <c r="G24" s="41">
        <v>349</v>
      </c>
      <c r="H24" s="41">
        <v>306</v>
      </c>
      <c r="I24" s="41">
        <v>345</v>
      </c>
      <c r="J24" s="41">
        <v>343</v>
      </c>
      <c r="K24" s="41">
        <v>182</v>
      </c>
      <c r="L24" s="41">
        <v>156</v>
      </c>
      <c r="M24" s="41">
        <v>105</v>
      </c>
      <c r="N24" s="41">
        <v>168</v>
      </c>
      <c r="O24" s="41">
        <v>101</v>
      </c>
      <c r="P24" s="41">
        <v>116</v>
      </c>
      <c r="Q24" s="41">
        <v>74</v>
      </c>
      <c r="R24" s="41">
        <v>102</v>
      </c>
      <c r="S24" s="41">
        <v>123</v>
      </c>
      <c r="T24" s="41">
        <v>157</v>
      </c>
      <c r="U24" s="41">
        <v>131</v>
      </c>
      <c r="V24" s="41">
        <v>281</v>
      </c>
      <c r="W24" s="41">
        <v>274</v>
      </c>
      <c r="X24" s="41">
        <v>178</v>
      </c>
    </row>
    <row r="25" spans="1:24" ht="15" customHeight="1" x14ac:dyDescent="0.2">
      <c r="A25" t="s">
        <v>46</v>
      </c>
      <c r="B25" s="41">
        <v>135</v>
      </c>
      <c r="C25" s="41">
        <v>177</v>
      </c>
      <c r="D25" s="41">
        <v>333</v>
      </c>
      <c r="E25" s="41">
        <v>215</v>
      </c>
      <c r="F25" s="41">
        <v>282</v>
      </c>
      <c r="G25" s="41">
        <v>366</v>
      </c>
      <c r="H25" s="41">
        <v>253</v>
      </c>
      <c r="I25" s="41">
        <v>203</v>
      </c>
      <c r="J25" s="41">
        <v>151</v>
      </c>
      <c r="K25" s="41">
        <v>218</v>
      </c>
      <c r="L25" s="41">
        <v>133</v>
      </c>
      <c r="M25" s="41">
        <v>109</v>
      </c>
      <c r="N25" s="41">
        <v>111</v>
      </c>
      <c r="O25" s="41">
        <v>141</v>
      </c>
      <c r="P25" s="41">
        <v>125</v>
      </c>
      <c r="Q25" s="41">
        <v>120</v>
      </c>
      <c r="R25" s="41">
        <v>100</v>
      </c>
      <c r="S25" s="41">
        <v>263</v>
      </c>
      <c r="T25" s="41">
        <v>141</v>
      </c>
      <c r="U25" s="41">
        <v>101</v>
      </c>
      <c r="V25" s="41">
        <v>204</v>
      </c>
      <c r="W25" s="41">
        <v>231</v>
      </c>
      <c r="X25" s="41">
        <v>177</v>
      </c>
    </row>
    <row r="26" spans="1:24" ht="15" customHeight="1" x14ac:dyDescent="0.2">
      <c r="A26" t="s">
        <v>47</v>
      </c>
      <c r="B26" s="41">
        <v>506</v>
      </c>
      <c r="C26" s="41">
        <v>316</v>
      </c>
      <c r="D26" s="41">
        <v>286</v>
      </c>
      <c r="E26" s="41">
        <v>252</v>
      </c>
      <c r="F26" s="41">
        <v>470</v>
      </c>
      <c r="G26" s="41">
        <v>274</v>
      </c>
      <c r="H26" s="41">
        <v>339</v>
      </c>
      <c r="I26" s="41">
        <v>198</v>
      </c>
      <c r="J26" s="41">
        <v>131</v>
      </c>
      <c r="K26" s="41">
        <v>142</v>
      </c>
      <c r="L26" s="41">
        <v>164</v>
      </c>
      <c r="M26" s="41">
        <v>238</v>
      </c>
      <c r="N26" s="41">
        <v>176</v>
      </c>
      <c r="O26" s="41">
        <v>113</v>
      </c>
      <c r="P26" s="41">
        <v>133</v>
      </c>
      <c r="Q26" s="41">
        <v>130</v>
      </c>
      <c r="R26" s="41">
        <v>124</v>
      </c>
      <c r="S26" s="41">
        <v>190</v>
      </c>
      <c r="T26" s="41">
        <v>135</v>
      </c>
      <c r="U26" s="41">
        <v>99</v>
      </c>
      <c r="V26" s="41">
        <v>183</v>
      </c>
      <c r="W26" s="41">
        <v>152</v>
      </c>
      <c r="X26" s="41">
        <v>115</v>
      </c>
    </row>
    <row r="27" spans="1:24" ht="15" customHeight="1" x14ac:dyDescent="0.2">
      <c r="A27" t="s">
        <v>48</v>
      </c>
      <c r="B27" s="41">
        <v>1882</v>
      </c>
      <c r="C27" s="41">
        <v>943</v>
      </c>
      <c r="D27" s="41">
        <v>659</v>
      </c>
      <c r="E27" s="41">
        <v>613</v>
      </c>
      <c r="F27" s="41">
        <v>481</v>
      </c>
      <c r="G27" s="41">
        <v>457</v>
      </c>
      <c r="H27" s="41">
        <v>486</v>
      </c>
      <c r="I27" s="41">
        <v>795</v>
      </c>
      <c r="J27" s="41">
        <v>503</v>
      </c>
      <c r="K27" s="41">
        <v>423</v>
      </c>
      <c r="L27" s="41">
        <v>326</v>
      </c>
      <c r="M27" s="41">
        <v>352</v>
      </c>
      <c r="N27" s="41">
        <v>211</v>
      </c>
      <c r="O27" s="41">
        <v>378</v>
      </c>
      <c r="P27" s="41">
        <v>137</v>
      </c>
      <c r="Q27" s="41">
        <v>138</v>
      </c>
      <c r="R27" s="41">
        <v>166</v>
      </c>
      <c r="S27" s="41">
        <v>223</v>
      </c>
      <c r="T27" s="41">
        <v>123</v>
      </c>
      <c r="U27" s="41">
        <v>123</v>
      </c>
      <c r="V27" s="41">
        <v>208</v>
      </c>
      <c r="W27" s="41">
        <v>145</v>
      </c>
      <c r="X27" s="41">
        <v>105</v>
      </c>
    </row>
    <row r="28" spans="1:24" ht="15" customHeight="1" x14ac:dyDescent="0.2">
      <c r="A28" t="s">
        <v>49</v>
      </c>
      <c r="B28" s="41">
        <v>479</v>
      </c>
      <c r="C28" s="41">
        <v>679</v>
      </c>
      <c r="D28" s="41">
        <v>727</v>
      </c>
      <c r="E28" s="41">
        <v>327</v>
      </c>
      <c r="F28" s="41">
        <v>329</v>
      </c>
      <c r="G28" s="41">
        <v>184</v>
      </c>
      <c r="H28" s="41">
        <v>276</v>
      </c>
      <c r="I28" s="41">
        <v>150</v>
      </c>
      <c r="J28" s="41">
        <v>124</v>
      </c>
      <c r="K28" s="41">
        <v>176</v>
      </c>
      <c r="L28" s="41">
        <v>79</v>
      </c>
      <c r="M28" s="41">
        <v>48</v>
      </c>
      <c r="N28" s="41">
        <v>101</v>
      </c>
      <c r="O28" s="41">
        <v>46</v>
      </c>
      <c r="P28" s="41">
        <v>102</v>
      </c>
      <c r="Q28" s="41">
        <v>77</v>
      </c>
      <c r="R28" s="41">
        <v>75</v>
      </c>
      <c r="S28" s="41">
        <v>56</v>
      </c>
      <c r="T28" s="41">
        <v>81</v>
      </c>
      <c r="U28" s="41">
        <v>58</v>
      </c>
      <c r="V28" s="41">
        <v>112</v>
      </c>
      <c r="W28" s="41">
        <v>57</v>
      </c>
      <c r="X28" s="41">
        <v>72</v>
      </c>
    </row>
    <row r="29" spans="1:24" ht="15" customHeight="1" x14ac:dyDescent="0.2">
      <c r="A29" t="s">
        <v>50</v>
      </c>
      <c r="B29" s="41">
        <v>160</v>
      </c>
      <c r="C29" s="41">
        <v>170</v>
      </c>
      <c r="D29" s="41">
        <v>265</v>
      </c>
      <c r="E29" s="41">
        <v>200</v>
      </c>
      <c r="F29" s="41">
        <v>226</v>
      </c>
      <c r="G29" s="41">
        <v>192</v>
      </c>
      <c r="H29" s="41">
        <v>201</v>
      </c>
      <c r="I29" s="41">
        <v>196</v>
      </c>
      <c r="J29" s="41">
        <v>151</v>
      </c>
      <c r="K29" s="41">
        <v>141</v>
      </c>
      <c r="L29" s="41">
        <v>145</v>
      </c>
      <c r="M29" s="41">
        <v>51</v>
      </c>
      <c r="N29" s="41">
        <v>39</v>
      </c>
      <c r="O29" s="41">
        <v>46</v>
      </c>
      <c r="P29" s="41">
        <v>80</v>
      </c>
      <c r="Q29" s="41">
        <v>36</v>
      </c>
      <c r="R29" s="41">
        <v>64</v>
      </c>
      <c r="S29" s="41">
        <v>64</v>
      </c>
      <c r="T29" s="41">
        <v>86</v>
      </c>
      <c r="U29" s="41">
        <v>72</v>
      </c>
      <c r="V29" s="41">
        <v>164</v>
      </c>
      <c r="W29" s="41">
        <v>48</v>
      </c>
      <c r="X29" s="41">
        <v>71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Y32"/>
  <sheetViews>
    <sheetView zoomScaleNormal="100" workbookViewId="0">
      <pane ySplit="4" topLeftCell="A5" activePane="bottomLeft" state="frozen"/>
      <selection pane="bottomLeft"/>
    </sheetView>
  </sheetViews>
  <sheetFormatPr baseColWidth="10" defaultColWidth="8.6640625" defaultRowHeight="15" x14ac:dyDescent="0.2"/>
  <cols>
    <col min="1" max="1" width="23.5" customWidth="1"/>
    <col min="2" max="2" width="7.6640625" customWidth="1"/>
    <col min="19" max="19" width="7.33203125" customWidth="1"/>
    <col min="20" max="20" width="7.6640625" customWidth="1"/>
  </cols>
  <sheetData>
    <row r="1" spans="1:25" ht="15" customHeight="1" x14ac:dyDescent="0.2">
      <c r="A1" s="33" t="s">
        <v>2055</v>
      </c>
    </row>
    <row r="2" spans="1:25" ht="15" customHeight="1" x14ac:dyDescent="0.2">
      <c r="A2" s="34" t="s">
        <v>2056</v>
      </c>
    </row>
    <row r="3" spans="1:25" ht="15" customHeight="1" x14ac:dyDescent="0.2">
      <c r="A3" s="35" t="s">
        <v>2057</v>
      </c>
    </row>
    <row r="4" spans="1:25" ht="15" customHeight="1" x14ac:dyDescent="0.2"/>
    <row r="5" spans="1:25" ht="15" customHeight="1" x14ac:dyDescent="0.2">
      <c r="A5" t="s">
        <v>630</v>
      </c>
    </row>
    <row r="6" spans="1:25" ht="15" customHeight="1" x14ac:dyDescent="0.2">
      <c r="A6" s="36" t="s">
        <v>2058</v>
      </c>
    </row>
    <row r="7" spans="1:25" ht="15" customHeight="1" x14ac:dyDescent="0.2">
      <c r="A7" t="s">
        <v>632</v>
      </c>
    </row>
    <row r="8" spans="1:25" ht="15" customHeight="1" x14ac:dyDescent="0.2">
      <c r="A8" s="37" t="s">
        <v>633</v>
      </c>
    </row>
    <row r="9" spans="1:25" ht="15" customHeight="1" x14ac:dyDescent="0.2">
      <c r="A9" s="37" t="s">
        <v>635</v>
      </c>
    </row>
    <row r="10" spans="1:25" ht="15" customHeight="1" x14ac:dyDescent="0.2">
      <c r="A10" t="s">
        <v>640</v>
      </c>
      <c r="B10" t="s">
        <v>7</v>
      </c>
      <c r="C10" t="s">
        <v>8</v>
      </c>
      <c r="D10" t="s">
        <v>9</v>
      </c>
      <c r="E10" t="s">
        <v>10</v>
      </c>
      <c r="F10" t="s">
        <v>11</v>
      </c>
      <c r="G10" t="s">
        <v>12</v>
      </c>
      <c r="H10" t="s">
        <v>13</v>
      </c>
      <c r="I10" t="s">
        <v>14</v>
      </c>
      <c r="J10" t="s">
        <v>15</v>
      </c>
      <c r="K10" t="s">
        <v>16</v>
      </c>
      <c r="L10" t="s">
        <v>17</v>
      </c>
      <c r="M10" t="s">
        <v>18</v>
      </c>
      <c r="N10" t="s">
        <v>19</v>
      </c>
      <c r="O10" t="s">
        <v>20</v>
      </c>
      <c r="P10" t="s">
        <v>21</v>
      </c>
      <c r="Q10" t="s">
        <v>22</v>
      </c>
      <c r="R10" t="s">
        <v>23</v>
      </c>
      <c r="S10" t="s">
        <v>1886</v>
      </c>
      <c r="T10" t="s">
        <v>25</v>
      </c>
      <c r="U10" t="s">
        <v>26</v>
      </c>
      <c r="V10" t="s">
        <v>27</v>
      </c>
      <c r="W10" t="s">
        <v>28</v>
      </c>
      <c r="X10" t="s">
        <v>29</v>
      </c>
      <c r="Y10" t="s">
        <v>643</v>
      </c>
    </row>
    <row r="11" spans="1:25" ht="15" customHeight="1" x14ac:dyDescent="0.2">
      <c r="A11" t="s">
        <v>641</v>
      </c>
      <c r="B11" s="41">
        <v>19549</v>
      </c>
      <c r="C11" s="41">
        <v>21245</v>
      </c>
      <c r="D11" s="41">
        <v>20358</v>
      </c>
      <c r="E11" s="41">
        <v>23484</v>
      </c>
      <c r="F11" s="41">
        <v>25517</v>
      </c>
      <c r="G11" s="41">
        <v>24877</v>
      </c>
      <c r="H11" s="41">
        <v>24585</v>
      </c>
      <c r="I11" s="41">
        <v>17018</v>
      </c>
      <c r="J11" s="41">
        <v>13378</v>
      </c>
      <c r="K11" s="41">
        <v>13470</v>
      </c>
      <c r="L11" s="41">
        <v>9742</v>
      </c>
      <c r="M11" s="41">
        <v>7744</v>
      </c>
      <c r="N11" s="41">
        <v>7743</v>
      </c>
      <c r="O11" s="41">
        <v>6950</v>
      </c>
      <c r="P11" s="41">
        <v>9398</v>
      </c>
      <c r="Q11" s="41">
        <v>12509</v>
      </c>
      <c r="R11" s="41">
        <v>11719</v>
      </c>
      <c r="S11" s="41">
        <v>15370</v>
      </c>
      <c r="T11" s="41">
        <v>14083</v>
      </c>
      <c r="U11" s="41">
        <v>16654</v>
      </c>
      <c r="V11" s="41">
        <v>18991</v>
      </c>
      <c r="W11" s="41">
        <v>18803</v>
      </c>
      <c r="X11" s="41">
        <v>20405</v>
      </c>
      <c r="Y11" s="41">
        <v>21809</v>
      </c>
    </row>
    <row r="12" spans="1:25" ht="15" customHeight="1" x14ac:dyDescent="0.2">
      <c r="A12" t="s">
        <v>30</v>
      </c>
      <c r="B12" s="41">
        <v>5664</v>
      </c>
      <c r="C12" s="41">
        <v>4693</v>
      </c>
      <c r="D12" s="41">
        <v>3893</v>
      </c>
      <c r="E12" s="41">
        <v>6526</v>
      </c>
      <c r="F12" s="41">
        <v>8968</v>
      </c>
      <c r="G12" s="41">
        <v>8517</v>
      </c>
      <c r="H12" s="41">
        <v>8005</v>
      </c>
      <c r="I12" s="41">
        <v>2605</v>
      </c>
      <c r="J12" s="41">
        <v>2283</v>
      </c>
      <c r="K12" s="41">
        <v>2272</v>
      </c>
      <c r="L12" s="41">
        <v>1605</v>
      </c>
      <c r="M12" s="41">
        <v>1163</v>
      </c>
      <c r="N12" s="41">
        <v>1292</v>
      </c>
      <c r="O12" s="41">
        <v>995</v>
      </c>
      <c r="P12" s="41">
        <v>2016</v>
      </c>
      <c r="Q12" s="41">
        <v>3170</v>
      </c>
      <c r="R12" s="41">
        <v>2080</v>
      </c>
      <c r="S12" s="41">
        <v>3202</v>
      </c>
      <c r="T12" s="41">
        <v>3174</v>
      </c>
      <c r="U12" s="41">
        <v>3820</v>
      </c>
      <c r="V12" s="41">
        <v>4353</v>
      </c>
      <c r="W12" s="41">
        <v>3429</v>
      </c>
      <c r="X12" s="41">
        <v>2635</v>
      </c>
      <c r="Y12" s="41">
        <v>4818</v>
      </c>
    </row>
    <row r="13" spans="1:25" ht="15" customHeight="1" x14ac:dyDescent="0.2">
      <c r="A13" t="s">
        <v>31</v>
      </c>
      <c r="B13" s="41">
        <v>1806</v>
      </c>
      <c r="C13" s="41">
        <v>1638</v>
      </c>
      <c r="D13" s="41">
        <v>1287</v>
      </c>
      <c r="E13" s="41">
        <v>1457</v>
      </c>
      <c r="F13" s="41">
        <v>660</v>
      </c>
      <c r="G13" s="41">
        <v>656</v>
      </c>
      <c r="H13" s="41">
        <v>1054</v>
      </c>
      <c r="I13" s="41">
        <v>1417</v>
      </c>
      <c r="J13" s="41">
        <v>1585</v>
      </c>
      <c r="K13" s="41">
        <v>1576</v>
      </c>
      <c r="L13" s="41">
        <v>1066</v>
      </c>
      <c r="M13" s="41">
        <v>846</v>
      </c>
      <c r="N13" s="41">
        <v>1134</v>
      </c>
      <c r="O13" s="41">
        <v>966</v>
      </c>
      <c r="P13" s="41">
        <v>1480</v>
      </c>
      <c r="Q13" s="41">
        <v>1652</v>
      </c>
      <c r="R13" s="41">
        <v>1829</v>
      </c>
      <c r="S13" s="41">
        <v>2499</v>
      </c>
      <c r="T13" s="41">
        <v>1900</v>
      </c>
      <c r="U13" s="41">
        <v>2383</v>
      </c>
      <c r="V13" s="41">
        <v>2963</v>
      </c>
      <c r="W13" s="41">
        <v>2861</v>
      </c>
      <c r="X13" s="41">
        <v>3718</v>
      </c>
      <c r="Y13" s="41">
        <v>3266</v>
      </c>
    </row>
    <row r="14" spans="1:25" ht="15" customHeight="1" x14ac:dyDescent="0.2">
      <c r="A14" t="s">
        <v>32</v>
      </c>
      <c r="B14" s="41">
        <v>2355</v>
      </c>
      <c r="C14" s="41">
        <v>2739</v>
      </c>
      <c r="D14" s="41">
        <v>2830</v>
      </c>
      <c r="E14" s="41">
        <v>2269</v>
      </c>
      <c r="F14" s="41">
        <v>2428</v>
      </c>
      <c r="G14" s="41">
        <v>2803</v>
      </c>
      <c r="H14" s="41">
        <v>2225</v>
      </c>
      <c r="I14" s="41">
        <v>1671</v>
      </c>
      <c r="J14" s="41">
        <v>1149</v>
      </c>
      <c r="K14" s="41">
        <v>1498</v>
      </c>
      <c r="L14" s="41">
        <v>925</v>
      </c>
      <c r="M14" s="41">
        <v>1110</v>
      </c>
      <c r="N14" s="41">
        <v>1133</v>
      </c>
      <c r="O14" s="41">
        <v>900</v>
      </c>
      <c r="P14" s="41">
        <v>1235</v>
      </c>
      <c r="Q14" s="41">
        <v>1811</v>
      </c>
      <c r="R14" s="41">
        <v>1700</v>
      </c>
      <c r="S14" s="41">
        <v>2163</v>
      </c>
      <c r="T14" s="41">
        <v>1996</v>
      </c>
      <c r="U14" s="41">
        <v>2142</v>
      </c>
      <c r="V14" s="41">
        <v>2480</v>
      </c>
      <c r="W14" s="41">
        <v>2391</v>
      </c>
      <c r="X14" s="41">
        <v>2587</v>
      </c>
      <c r="Y14" s="41">
        <v>2481</v>
      </c>
    </row>
    <row r="15" spans="1:25" ht="15" customHeight="1" x14ac:dyDescent="0.2">
      <c r="A15" t="s">
        <v>33</v>
      </c>
      <c r="B15" s="41">
        <v>1766</v>
      </c>
      <c r="C15" s="41">
        <v>2592</v>
      </c>
      <c r="D15" s="41">
        <v>2284</v>
      </c>
      <c r="E15" s="41">
        <v>1664</v>
      </c>
      <c r="F15" s="41">
        <v>1797</v>
      </c>
      <c r="G15" s="41">
        <v>1531</v>
      </c>
      <c r="H15" s="41">
        <v>1398</v>
      </c>
      <c r="I15" s="41">
        <v>1444</v>
      </c>
      <c r="J15" s="41">
        <v>1082</v>
      </c>
      <c r="K15" s="41">
        <v>1133</v>
      </c>
      <c r="L15" s="41">
        <v>857</v>
      </c>
      <c r="M15" s="41">
        <v>745</v>
      </c>
      <c r="N15" s="41">
        <v>582</v>
      </c>
      <c r="O15" s="41">
        <v>606</v>
      </c>
      <c r="P15" s="41">
        <v>816</v>
      </c>
      <c r="Q15" s="41">
        <v>1227</v>
      </c>
      <c r="R15" s="41">
        <v>1508</v>
      </c>
      <c r="S15" s="41">
        <v>1884</v>
      </c>
      <c r="T15" s="41">
        <v>2056</v>
      </c>
      <c r="U15" s="41">
        <v>1906</v>
      </c>
      <c r="V15" s="41">
        <v>2137</v>
      </c>
      <c r="W15" s="41">
        <v>2657</v>
      </c>
      <c r="X15" s="41">
        <v>2999</v>
      </c>
      <c r="Y15" s="41">
        <v>2432</v>
      </c>
    </row>
    <row r="16" spans="1:25" ht="15" customHeight="1" x14ac:dyDescent="0.2">
      <c r="A16" t="s">
        <v>34</v>
      </c>
      <c r="B16" s="41">
        <v>914</v>
      </c>
      <c r="C16" s="41">
        <v>903</v>
      </c>
      <c r="D16" s="41">
        <v>944</v>
      </c>
      <c r="E16" s="41">
        <v>1582</v>
      </c>
      <c r="F16" s="41">
        <v>1119</v>
      </c>
      <c r="G16" s="41">
        <v>1175</v>
      </c>
      <c r="H16" s="41">
        <v>1752</v>
      </c>
      <c r="I16" s="41">
        <v>1401</v>
      </c>
      <c r="J16" s="41">
        <v>815</v>
      </c>
      <c r="K16" s="41">
        <v>710</v>
      </c>
      <c r="L16" s="41">
        <v>598</v>
      </c>
      <c r="M16" s="41">
        <v>345</v>
      </c>
      <c r="N16" s="41">
        <v>269</v>
      </c>
      <c r="O16" s="41">
        <v>260</v>
      </c>
      <c r="P16" s="41">
        <v>327</v>
      </c>
      <c r="Q16" s="41">
        <v>398</v>
      </c>
      <c r="R16" s="41">
        <v>349</v>
      </c>
      <c r="S16" s="41">
        <v>614</v>
      </c>
      <c r="T16" s="41">
        <v>543</v>
      </c>
      <c r="U16" s="41">
        <v>1015</v>
      </c>
      <c r="V16" s="41">
        <v>1480</v>
      </c>
      <c r="W16" s="41">
        <v>1397</v>
      </c>
      <c r="X16" s="41">
        <v>1442</v>
      </c>
      <c r="Y16" s="41">
        <v>1712</v>
      </c>
    </row>
    <row r="17" spans="1:25" ht="15" customHeight="1" x14ac:dyDescent="0.2">
      <c r="A17" t="s">
        <v>35</v>
      </c>
      <c r="B17" s="41">
        <v>2036</v>
      </c>
      <c r="C17" s="41">
        <v>2859</v>
      </c>
      <c r="D17" s="41">
        <v>2559</v>
      </c>
      <c r="E17" s="41">
        <v>2832</v>
      </c>
      <c r="F17" s="41">
        <v>2545</v>
      </c>
      <c r="G17" s="41">
        <v>2837</v>
      </c>
      <c r="H17" s="41">
        <v>2731</v>
      </c>
      <c r="I17" s="41">
        <v>2206</v>
      </c>
      <c r="J17" s="41">
        <v>1561</v>
      </c>
      <c r="K17" s="41">
        <v>1625</v>
      </c>
      <c r="L17" s="41">
        <v>1246</v>
      </c>
      <c r="M17" s="41">
        <v>952</v>
      </c>
      <c r="N17" s="41">
        <v>891</v>
      </c>
      <c r="O17" s="41">
        <v>1030</v>
      </c>
      <c r="P17" s="41">
        <v>940</v>
      </c>
      <c r="Q17" s="41">
        <v>993</v>
      </c>
      <c r="R17" s="41">
        <v>1053</v>
      </c>
      <c r="S17" s="41">
        <v>1485</v>
      </c>
      <c r="T17" s="41">
        <v>968</v>
      </c>
      <c r="U17" s="41">
        <v>1123</v>
      </c>
      <c r="V17" s="41">
        <v>976</v>
      </c>
      <c r="W17" s="41">
        <v>1167</v>
      </c>
      <c r="X17" s="41">
        <v>1422</v>
      </c>
      <c r="Y17" s="41">
        <v>1557</v>
      </c>
    </row>
    <row r="18" spans="1:25" ht="15" customHeight="1" x14ac:dyDescent="0.2">
      <c r="A18" t="s">
        <v>44</v>
      </c>
      <c r="B18" s="41">
        <v>459</v>
      </c>
      <c r="C18" s="41">
        <v>591</v>
      </c>
      <c r="D18" s="41">
        <v>863</v>
      </c>
      <c r="E18" s="41">
        <v>1040</v>
      </c>
      <c r="F18" s="41">
        <v>957</v>
      </c>
      <c r="G18" s="41">
        <v>923</v>
      </c>
      <c r="H18" s="41">
        <v>250</v>
      </c>
      <c r="I18" s="41">
        <v>343</v>
      </c>
      <c r="J18" s="41">
        <v>495</v>
      </c>
      <c r="K18" s="41">
        <v>499</v>
      </c>
      <c r="L18" s="41">
        <v>457</v>
      </c>
      <c r="M18" s="41">
        <v>417</v>
      </c>
      <c r="N18" s="41">
        <v>316</v>
      </c>
      <c r="O18" s="41">
        <v>286</v>
      </c>
      <c r="P18" s="41">
        <v>430</v>
      </c>
      <c r="Q18" s="41">
        <v>512</v>
      </c>
      <c r="R18" s="41">
        <v>561</v>
      </c>
      <c r="S18" s="41">
        <v>581</v>
      </c>
      <c r="T18" s="41">
        <v>559</v>
      </c>
      <c r="U18" s="41">
        <v>543</v>
      </c>
      <c r="V18" s="41">
        <v>435</v>
      </c>
      <c r="W18" s="41">
        <v>432</v>
      </c>
      <c r="X18" s="41">
        <v>441</v>
      </c>
      <c r="Y18" s="41">
        <v>960</v>
      </c>
    </row>
    <row r="19" spans="1:25" ht="15" customHeight="1" x14ac:dyDescent="0.2">
      <c r="A19" t="s">
        <v>36</v>
      </c>
      <c r="B19" s="41">
        <v>752</v>
      </c>
      <c r="C19" s="41">
        <v>732</v>
      </c>
      <c r="D19" s="41">
        <v>646</v>
      </c>
      <c r="E19" s="41">
        <v>1150</v>
      </c>
      <c r="F19" s="41">
        <v>1807</v>
      </c>
      <c r="G19" s="41">
        <v>1509</v>
      </c>
      <c r="H19" s="41">
        <v>1090</v>
      </c>
      <c r="I19" s="41">
        <v>980</v>
      </c>
      <c r="J19" s="41">
        <v>662</v>
      </c>
      <c r="K19" s="41">
        <v>501</v>
      </c>
      <c r="L19" s="41">
        <v>692</v>
      </c>
      <c r="M19" s="41">
        <v>237</v>
      </c>
      <c r="N19" s="41">
        <v>194</v>
      </c>
      <c r="O19" s="41">
        <v>108</v>
      </c>
      <c r="P19" s="41">
        <v>223</v>
      </c>
      <c r="Q19" s="41">
        <v>292</v>
      </c>
      <c r="R19" s="41">
        <v>324</v>
      </c>
      <c r="S19" s="41">
        <v>364</v>
      </c>
      <c r="T19" s="41">
        <v>324</v>
      </c>
      <c r="U19" s="41">
        <v>751</v>
      </c>
      <c r="V19" s="41">
        <v>727</v>
      </c>
      <c r="W19" s="41">
        <v>883</v>
      </c>
      <c r="X19" s="41">
        <v>901</v>
      </c>
      <c r="Y19" s="41">
        <v>772</v>
      </c>
    </row>
    <row r="20" spans="1:25" ht="15" customHeight="1" x14ac:dyDescent="0.2">
      <c r="A20" t="s">
        <v>37</v>
      </c>
      <c r="B20" s="41">
        <v>666</v>
      </c>
      <c r="C20" s="41">
        <v>939</v>
      </c>
      <c r="D20" s="41">
        <v>828</v>
      </c>
      <c r="E20" s="41">
        <v>796</v>
      </c>
      <c r="F20" s="41">
        <v>713</v>
      </c>
      <c r="G20" s="41">
        <v>922</v>
      </c>
      <c r="H20" s="41">
        <v>601</v>
      </c>
      <c r="I20" s="41">
        <v>469</v>
      </c>
      <c r="J20" s="41">
        <v>628</v>
      </c>
      <c r="K20" s="41">
        <v>485</v>
      </c>
      <c r="L20" s="41">
        <v>441</v>
      </c>
      <c r="M20" s="41">
        <v>281</v>
      </c>
      <c r="N20" s="41">
        <v>222</v>
      </c>
      <c r="O20" s="41">
        <v>413</v>
      </c>
      <c r="P20" s="41">
        <v>314</v>
      </c>
      <c r="Q20" s="41">
        <v>445</v>
      </c>
      <c r="R20" s="41">
        <v>454</v>
      </c>
      <c r="S20" s="41">
        <v>476</v>
      </c>
      <c r="T20" s="41">
        <v>449</v>
      </c>
      <c r="U20" s="41">
        <v>350</v>
      </c>
      <c r="V20" s="41">
        <v>417</v>
      </c>
      <c r="W20" s="41">
        <v>471</v>
      </c>
      <c r="X20" s="41">
        <v>631</v>
      </c>
      <c r="Y20" s="41">
        <v>633</v>
      </c>
    </row>
    <row r="21" spans="1:25" ht="15" customHeight="1" x14ac:dyDescent="0.2">
      <c r="A21" t="s">
        <v>38</v>
      </c>
      <c r="B21" s="41">
        <v>478</v>
      </c>
      <c r="C21" s="41">
        <v>397</v>
      </c>
      <c r="D21" s="41">
        <v>534</v>
      </c>
      <c r="E21" s="41">
        <v>454</v>
      </c>
      <c r="F21" s="41">
        <v>770</v>
      </c>
      <c r="G21" s="41">
        <v>378</v>
      </c>
      <c r="H21" s="41">
        <v>897</v>
      </c>
      <c r="I21" s="41">
        <v>451</v>
      </c>
      <c r="J21" s="41">
        <v>468</v>
      </c>
      <c r="K21" s="41">
        <v>446</v>
      </c>
      <c r="L21" s="41">
        <v>145</v>
      </c>
      <c r="M21" s="41">
        <v>185</v>
      </c>
      <c r="N21" s="41">
        <v>232</v>
      </c>
      <c r="O21" s="41">
        <v>227</v>
      </c>
      <c r="P21" s="41">
        <v>190</v>
      </c>
      <c r="Q21" s="41">
        <v>279</v>
      </c>
      <c r="R21" s="41">
        <v>215</v>
      </c>
      <c r="S21" s="41">
        <v>217</v>
      </c>
      <c r="T21" s="41">
        <v>314</v>
      </c>
      <c r="U21" s="41">
        <v>327</v>
      </c>
      <c r="V21" s="41">
        <v>416</v>
      </c>
      <c r="W21" s="41">
        <v>419</v>
      </c>
      <c r="X21" s="41">
        <v>472</v>
      </c>
      <c r="Y21" s="41">
        <v>450</v>
      </c>
    </row>
    <row r="22" spans="1:25" ht="15" customHeight="1" x14ac:dyDescent="0.2">
      <c r="A22" t="s">
        <v>43</v>
      </c>
      <c r="B22" s="41">
        <v>218</v>
      </c>
      <c r="C22" s="41">
        <v>238</v>
      </c>
      <c r="D22" s="41">
        <v>179</v>
      </c>
      <c r="E22" s="41">
        <v>190</v>
      </c>
      <c r="F22" s="41">
        <v>179</v>
      </c>
      <c r="G22" s="41">
        <v>330</v>
      </c>
      <c r="H22" s="41">
        <v>307</v>
      </c>
      <c r="I22" s="41">
        <v>418</v>
      </c>
      <c r="J22" s="41">
        <v>152</v>
      </c>
      <c r="K22" s="41">
        <v>140</v>
      </c>
      <c r="L22" s="41">
        <v>152</v>
      </c>
      <c r="M22" s="41">
        <v>77</v>
      </c>
      <c r="N22" s="41">
        <v>84</v>
      </c>
      <c r="O22" s="41">
        <v>59</v>
      </c>
      <c r="P22" s="41">
        <v>99</v>
      </c>
      <c r="Q22" s="41">
        <v>148</v>
      </c>
      <c r="R22" s="41">
        <v>106</v>
      </c>
      <c r="S22" s="41">
        <v>197</v>
      </c>
      <c r="T22" s="41">
        <v>150</v>
      </c>
      <c r="U22" s="41">
        <v>272</v>
      </c>
      <c r="V22" s="41">
        <v>261</v>
      </c>
      <c r="W22" s="41">
        <v>310</v>
      </c>
      <c r="X22" s="41">
        <v>510</v>
      </c>
      <c r="Y22" s="41">
        <v>437</v>
      </c>
    </row>
    <row r="23" spans="1:25" ht="15" customHeight="1" x14ac:dyDescent="0.2">
      <c r="A23" t="s">
        <v>40</v>
      </c>
      <c r="B23" s="41">
        <v>210</v>
      </c>
      <c r="C23" s="41">
        <v>213</v>
      </c>
      <c r="D23" s="41">
        <v>167</v>
      </c>
      <c r="E23" s="41">
        <v>389</v>
      </c>
      <c r="F23" s="41">
        <v>383</v>
      </c>
      <c r="G23" s="41">
        <v>278</v>
      </c>
      <c r="H23" s="41">
        <v>352</v>
      </c>
      <c r="I23" s="41">
        <v>373</v>
      </c>
      <c r="J23" s="41">
        <v>188</v>
      </c>
      <c r="K23" s="41">
        <v>197</v>
      </c>
      <c r="L23" s="41">
        <v>144</v>
      </c>
      <c r="M23" s="41">
        <v>228</v>
      </c>
      <c r="N23" s="41">
        <v>155</v>
      </c>
      <c r="O23" s="41">
        <v>192</v>
      </c>
      <c r="P23" s="41">
        <v>268</v>
      </c>
      <c r="Q23" s="41">
        <v>264</v>
      </c>
      <c r="R23" s="41">
        <v>324</v>
      </c>
      <c r="S23" s="41">
        <v>407</v>
      </c>
      <c r="T23" s="41">
        <v>367</v>
      </c>
      <c r="U23" s="41">
        <v>387</v>
      </c>
      <c r="V23" s="41">
        <v>389</v>
      </c>
      <c r="W23" s="41">
        <v>382</v>
      </c>
      <c r="X23" s="41">
        <v>454</v>
      </c>
      <c r="Y23" s="41">
        <v>355</v>
      </c>
    </row>
    <row r="24" spans="1:25" ht="15" customHeight="1" x14ac:dyDescent="0.2">
      <c r="A24" t="s">
        <v>46</v>
      </c>
      <c r="B24" s="41">
        <v>224</v>
      </c>
      <c r="C24" s="41">
        <v>226</v>
      </c>
      <c r="D24" s="41">
        <v>314</v>
      </c>
      <c r="E24" s="41">
        <v>264</v>
      </c>
      <c r="F24" s="41">
        <v>404</v>
      </c>
      <c r="G24" s="41">
        <v>323</v>
      </c>
      <c r="H24" s="41">
        <v>207</v>
      </c>
      <c r="I24" s="41">
        <v>193</v>
      </c>
      <c r="J24" s="41">
        <v>204</v>
      </c>
      <c r="K24" s="41">
        <v>182</v>
      </c>
      <c r="L24" s="41">
        <v>80</v>
      </c>
      <c r="M24" s="41">
        <v>83</v>
      </c>
      <c r="N24" s="41">
        <v>85</v>
      </c>
      <c r="O24" s="41">
        <v>80</v>
      </c>
      <c r="P24" s="41">
        <v>180</v>
      </c>
      <c r="Q24" s="41">
        <v>207</v>
      </c>
      <c r="R24" s="41">
        <v>230</v>
      </c>
      <c r="S24" s="41">
        <v>125</v>
      </c>
      <c r="T24" s="41">
        <v>130</v>
      </c>
      <c r="U24" s="41">
        <v>210</v>
      </c>
      <c r="V24" s="41">
        <v>276</v>
      </c>
      <c r="W24" s="41">
        <v>230</v>
      </c>
      <c r="X24" s="41">
        <v>342</v>
      </c>
      <c r="Y24" s="41">
        <v>290</v>
      </c>
    </row>
    <row r="25" spans="1:25" ht="15" customHeight="1" x14ac:dyDescent="0.2">
      <c r="A25" t="s">
        <v>39</v>
      </c>
      <c r="B25" s="41">
        <v>342</v>
      </c>
      <c r="C25" s="41">
        <v>441</v>
      </c>
      <c r="D25" s="41">
        <v>430</v>
      </c>
      <c r="E25" s="41">
        <v>573</v>
      </c>
      <c r="F25" s="41">
        <v>526</v>
      </c>
      <c r="G25" s="41">
        <v>635</v>
      </c>
      <c r="H25" s="41">
        <v>610</v>
      </c>
      <c r="I25" s="41">
        <v>384</v>
      </c>
      <c r="J25" s="41">
        <v>285</v>
      </c>
      <c r="K25" s="41">
        <v>309</v>
      </c>
      <c r="L25" s="41">
        <v>228</v>
      </c>
      <c r="M25" s="41">
        <v>102</v>
      </c>
      <c r="N25" s="41">
        <v>159</v>
      </c>
      <c r="O25" s="41">
        <v>95</v>
      </c>
      <c r="P25" s="41">
        <v>156</v>
      </c>
      <c r="Q25" s="41">
        <v>197</v>
      </c>
      <c r="R25" s="41">
        <v>159</v>
      </c>
      <c r="S25" s="41">
        <v>158</v>
      </c>
      <c r="T25" s="41">
        <v>168</v>
      </c>
      <c r="U25" s="41">
        <v>210</v>
      </c>
      <c r="V25" s="41">
        <v>280</v>
      </c>
      <c r="W25" s="41">
        <v>303</v>
      </c>
      <c r="X25" s="41">
        <v>213</v>
      </c>
      <c r="Y25" s="41">
        <v>283</v>
      </c>
    </row>
    <row r="26" spans="1:25" ht="15" customHeight="1" x14ac:dyDescent="0.2">
      <c r="A26" t="s">
        <v>45</v>
      </c>
      <c r="B26" s="41">
        <v>273</v>
      </c>
      <c r="C26" s="41">
        <v>240</v>
      </c>
      <c r="D26" s="41">
        <v>242</v>
      </c>
      <c r="E26" s="41">
        <v>305</v>
      </c>
      <c r="F26" s="41">
        <v>265</v>
      </c>
      <c r="G26" s="41">
        <v>335</v>
      </c>
      <c r="H26" s="41">
        <v>440</v>
      </c>
      <c r="I26" s="41">
        <v>354</v>
      </c>
      <c r="J26" s="41">
        <v>195</v>
      </c>
      <c r="K26" s="41">
        <v>230</v>
      </c>
      <c r="L26" s="41">
        <v>142</v>
      </c>
      <c r="M26" s="41">
        <v>99</v>
      </c>
      <c r="N26" s="41">
        <v>90</v>
      </c>
      <c r="O26" s="41">
        <v>75</v>
      </c>
      <c r="P26" s="41">
        <v>80</v>
      </c>
      <c r="Q26" s="41">
        <v>124</v>
      </c>
      <c r="R26" s="41">
        <v>117</v>
      </c>
      <c r="S26" s="41">
        <v>142</v>
      </c>
      <c r="T26" s="41">
        <v>235</v>
      </c>
      <c r="U26" s="41">
        <v>237</v>
      </c>
      <c r="V26" s="41">
        <v>365</v>
      </c>
      <c r="W26" s="41">
        <v>164</v>
      </c>
      <c r="X26" s="41">
        <v>211</v>
      </c>
      <c r="Y26" s="41">
        <v>267</v>
      </c>
    </row>
    <row r="27" spans="1:25" ht="15" customHeight="1" x14ac:dyDescent="0.2">
      <c r="A27" t="s">
        <v>41</v>
      </c>
      <c r="B27" s="41">
        <v>267</v>
      </c>
      <c r="C27" s="41">
        <v>304</v>
      </c>
      <c r="D27" s="41">
        <v>240</v>
      </c>
      <c r="E27" s="41">
        <v>236</v>
      </c>
      <c r="F27" s="41">
        <v>186</v>
      </c>
      <c r="G27" s="41">
        <v>307</v>
      </c>
      <c r="H27" s="41">
        <v>485</v>
      </c>
      <c r="I27" s="41">
        <v>461</v>
      </c>
      <c r="J27" s="41">
        <v>285</v>
      </c>
      <c r="K27" s="41">
        <v>284</v>
      </c>
      <c r="L27" s="41">
        <v>191</v>
      </c>
      <c r="M27" s="41">
        <v>268</v>
      </c>
      <c r="N27" s="41">
        <v>73</v>
      </c>
      <c r="O27" s="41">
        <v>65</v>
      </c>
      <c r="P27" s="41">
        <v>76</v>
      </c>
      <c r="Q27" s="41">
        <v>113</v>
      </c>
      <c r="R27" s="41">
        <v>71</v>
      </c>
      <c r="S27" s="41">
        <v>88</v>
      </c>
      <c r="T27" s="41">
        <v>72</v>
      </c>
      <c r="U27" s="41">
        <v>124</v>
      </c>
      <c r="V27" s="41">
        <v>240</v>
      </c>
      <c r="W27" s="41">
        <v>271</v>
      </c>
      <c r="X27" s="41">
        <v>322</v>
      </c>
      <c r="Y27" s="41">
        <v>240</v>
      </c>
    </row>
    <row r="28" spans="1:25" ht="15" customHeight="1" x14ac:dyDescent="0.2">
      <c r="A28" t="s">
        <v>42</v>
      </c>
      <c r="B28" s="41">
        <v>325</v>
      </c>
      <c r="C28" s="41">
        <v>546</v>
      </c>
      <c r="D28" s="41">
        <v>1015</v>
      </c>
      <c r="E28" s="41">
        <v>661</v>
      </c>
      <c r="F28" s="41">
        <v>519</v>
      </c>
      <c r="G28" s="41">
        <v>358</v>
      </c>
      <c r="H28" s="41">
        <v>628</v>
      </c>
      <c r="I28" s="41">
        <v>602</v>
      </c>
      <c r="J28" s="41">
        <v>376</v>
      </c>
      <c r="K28" s="41">
        <v>279</v>
      </c>
      <c r="L28" s="41">
        <v>245</v>
      </c>
      <c r="M28" s="41">
        <v>222</v>
      </c>
      <c r="N28" s="41">
        <v>352</v>
      </c>
      <c r="O28" s="41">
        <v>282</v>
      </c>
      <c r="P28" s="41">
        <v>262</v>
      </c>
      <c r="Q28" s="41">
        <v>252</v>
      </c>
      <c r="R28" s="41">
        <v>257</v>
      </c>
      <c r="S28" s="41">
        <v>246</v>
      </c>
      <c r="T28" s="41">
        <v>200</v>
      </c>
      <c r="U28" s="41">
        <v>168</v>
      </c>
      <c r="V28" s="41">
        <v>256</v>
      </c>
      <c r="W28" s="41">
        <v>304</v>
      </c>
      <c r="X28" s="41">
        <v>380</v>
      </c>
      <c r="Y28" s="41">
        <v>237</v>
      </c>
    </row>
    <row r="29" spans="1:25" ht="15" customHeight="1" x14ac:dyDescent="0.2">
      <c r="A29" t="s">
        <v>48</v>
      </c>
      <c r="B29" s="41">
        <v>337</v>
      </c>
      <c r="C29" s="41">
        <v>496</v>
      </c>
      <c r="D29" s="41">
        <v>593</v>
      </c>
      <c r="E29" s="41">
        <v>527</v>
      </c>
      <c r="F29" s="41">
        <v>470</v>
      </c>
      <c r="G29" s="41">
        <v>417</v>
      </c>
      <c r="H29" s="41">
        <v>821</v>
      </c>
      <c r="I29" s="41">
        <v>668</v>
      </c>
      <c r="J29" s="41">
        <v>426</v>
      </c>
      <c r="K29" s="41">
        <v>656</v>
      </c>
      <c r="L29" s="41">
        <v>215</v>
      </c>
      <c r="M29" s="41">
        <v>113</v>
      </c>
      <c r="N29" s="41">
        <v>236</v>
      </c>
      <c r="O29" s="41">
        <v>109</v>
      </c>
      <c r="P29" s="41">
        <v>142</v>
      </c>
      <c r="Q29" s="41">
        <v>163</v>
      </c>
      <c r="R29" s="41">
        <v>119</v>
      </c>
      <c r="S29" s="41">
        <v>154</v>
      </c>
      <c r="T29" s="41">
        <v>164</v>
      </c>
      <c r="U29" s="41">
        <v>164</v>
      </c>
      <c r="V29" s="41">
        <v>202</v>
      </c>
      <c r="W29" s="41">
        <v>151</v>
      </c>
      <c r="X29" s="41">
        <v>189</v>
      </c>
      <c r="Y29" s="41">
        <v>220</v>
      </c>
    </row>
    <row r="30" spans="1:25" ht="15" customHeight="1" x14ac:dyDescent="0.2">
      <c r="A30" t="s">
        <v>50</v>
      </c>
      <c r="B30" s="41">
        <v>136</v>
      </c>
      <c r="C30" s="41">
        <v>136</v>
      </c>
      <c r="D30" s="41">
        <v>135</v>
      </c>
      <c r="E30" s="41">
        <v>142</v>
      </c>
      <c r="F30" s="41">
        <v>209</v>
      </c>
      <c r="G30" s="41">
        <v>205</v>
      </c>
      <c r="H30" s="41">
        <v>190</v>
      </c>
      <c r="I30" s="41">
        <v>177</v>
      </c>
      <c r="J30" s="41">
        <v>168</v>
      </c>
      <c r="K30" s="41">
        <v>157</v>
      </c>
      <c r="L30" s="41">
        <v>78</v>
      </c>
      <c r="M30" s="41">
        <v>37</v>
      </c>
      <c r="N30" s="41">
        <v>52</v>
      </c>
      <c r="O30" s="41">
        <v>49</v>
      </c>
      <c r="P30" s="41">
        <v>36</v>
      </c>
      <c r="Q30" s="41">
        <v>87</v>
      </c>
      <c r="R30" s="41">
        <v>115</v>
      </c>
      <c r="S30" s="41">
        <v>67</v>
      </c>
      <c r="T30" s="41">
        <v>79</v>
      </c>
      <c r="U30" s="41">
        <v>162</v>
      </c>
      <c r="V30" s="41">
        <v>95</v>
      </c>
      <c r="W30" s="41">
        <v>124</v>
      </c>
      <c r="X30" s="41">
        <v>158</v>
      </c>
      <c r="Y30" s="41">
        <v>198</v>
      </c>
    </row>
    <row r="31" spans="1:25" ht="15" customHeight="1" x14ac:dyDescent="0.2">
      <c r="A31" t="s">
        <v>47</v>
      </c>
      <c r="B31" s="41">
        <v>152</v>
      </c>
      <c r="C31" s="41">
        <v>152</v>
      </c>
      <c r="D31" s="41">
        <v>248</v>
      </c>
      <c r="E31" s="41">
        <v>272</v>
      </c>
      <c r="F31" s="41">
        <v>414</v>
      </c>
      <c r="G31" s="41">
        <v>281</v>
      </c>
      <c r="H31" s="41">
        <v>372</v>
      </c>
      <c r="I31" s="41">
        <v>255</v>
      </c>
      <c r="J31" s="41">
        <v>227</v>
      </c>
      <c r="K31" s="41">
        <v>130</v>
      </c>
      <c r="L31" s="41">
        <v>159</v>
      </c>
      <c r="M31" s="41">
        <v>178</v>
      </c>
      <c r="N31" s="41">
        <v>119</v>
      </c>
      <c r="O31" s="41">
        <v>92</v>
      </c>
      <c r="P31" s="41">
        <v>88</v>
      </c>
      <c r="Q31" s="41">
        <v>94</v>
      </c>
      <c r="R31" s="41">
        <v>85</v>
      </c>
      <c r="S31" s="41">
        <v>237</v>
      </c>
      <c r="T31" s="41">
        <v>152</v>
      </c>
      <c r="U31" s="41">
        <v>223</v>
      </c>
      <c r="V31" s="41">
        <v>151</v>
      </c>
      <c r="W31" s="41">
        <v>377</v>
      </c>
      <c r="X31" s="41">
        <v>310</v>
      </c>
      <c r="Y31" s="41">
        <v>128</v>
      </c>
    </row>
    <row r="32" spans="1:25" ht="15" customHeight="1" x14ac:dyDescent="0.2">
      <c r="A32" t="s">
        <v>49</v>
      </c>
      <c r="B32" s="41">
        <v>169</v>
      </c>
      <c r="C32" s="41">
        <v>170</v>
      </c>
      <c r="D32" s="41">
        <v>127</v>
      </c>
      <c r="E32" s="41">
        <v>155</v>
      </c>
      <c r="F32" s="41">
        <v>198</v>
      </c>
      <c r="G32" s="41">
        <v>157</v>
      </c>
      <c r="H32" s="41">
        <v>170</v>
      </c>
      <c r="I32" s="41">
        <v>146</v>
      </c>
      <c r="J32" s="41">
        <v>144</v>
      </c>
      <c r="K32" s="41">
        <v>161</v>
      </c>
      <c r="L32" s="41">
        <v>76</v>
      </c>
      <c r="M32" s="41">
        <v>56</v>
      </c>
      <c r="N32" s="41">
        <v>73</v>
      </c>
      <c r="O32" s="41">
        <v>61</v>
      </c>
      <c r="P32" s="41">
        <v>40</v>
      </c>
      <c r="Q32" s="41">
        <v>81</v>
      </c>
      <c r="R32" s="41">
        <v>63</v>
      </c>
      <c r="S32" s="41">
        <v>64</v>
      </c>
      <c r="T32" s="41">
        <v>83</v>
      </c>
      <c r="U32" s="41">
        <v>137</v>
      </c>
      <c r="V32" s="41">
        <v>92</v>
      </c>
      <c r="W32" s="41">
        <v>80</v>
      </c>
      <c r="X32" s="41">
        <v>68</v>
      </c>
      <c r="Y32" s="41">
        <v>73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3"/>
  <sheetViews>
    <sheetView topLeftCell="Q1" zoomScaleNormal="100" workbookViewId="0"/>
  </sheetViews>
  <sheetFormatPr baseColWidth="10" defaultColWidth="8.6640625" defaultRowHeight="15" x14ac:dyDescent="0.2"/>
  <cols>
    <col min="1" max="1" width="7" customWidth="1"/>
    <col min="2" max="28" width="4.83203125" customWidth="1"/>
    <col min="29" max="33" width="10" customWidth="1"/>
  </cols>
  <sheetData>
    <row r="1" spans="1:33" ht="15.75" customHeight="1" x14ac:dyDescent="0.2">
      <c r="A1" s="3" t="s">
        <v>418</v>
      </c>
    </row>
    <row r="2" spans="1:33" ht="15" customHeight="1" x14ac:dyDescent="0.2">
      <c r="A2" s="4" t="s">
        <v>419</v>
      </c>
    </row>
    <row r="3" spans="1:33" ht="15" customHeight="1" x14ac:dyDescent="0.2">
      <c r="A3" s="5" t="s">
        <v>420</v>
      </c>
    </row>
    <row r="4" spans="1:33" ht="15" customHeight="1" x14ac:dyDescent="0.2">
      <c r="A4" s="10" t="s">
        <v>421</v>
      </c>
    </row>
    <row r="6" spans="1:33" ht="15" customHeight="1" x14ac:dyDescent="0.2">
      <c r="A6" s="16" t="s">
        <v>422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" customHeight="1" x14ac:dyDescent="0.2">
      <c r="A7" s="18" t="s">
        <v>384</v>
      </c>
      <c r="B7" s="18" t="s">
        <v>385</v>
      </c>
      <c r="C7" s="18" t="s">
        <v>386</v>
      </c>
      <c r="D7" s="18" t="s">
        <v>387</v>
      </c>
      <c r="E7" s="18" t="s">
        <v>388</v>
      </c>
      <c r="F7" s="18" t="s">
        <v>389</v>
      </c>
      <c r="G7" s="18" t="s">
        <v>390</v>
      </c>
      <c r="H7" s="18" t="s">
        <v>391</v>
      </c>
      <c r="I7" s="18" t="s">
        <v>392</v>
      </c>
      <c r="J7" s="18" t="s">
        <v>393</v>
      </c>
      <c r="K7" s="18" t="s">
        <v>394</v>
      </c>
      <c r="L7" s="18" t="s">
        <v>395</v>
      </c>
      <c r="M7" s="18" t="s">
        <v>396</v>
      </c>
      <c r="N7" s="18" t="s">
        <v>397</v>
      </c>
      <c r="O7" s="18" t="s">
        <v>398</v>
      </c>
      <c r="P7" s="18" t="s">
        <v>399</v>
      </c>
      <c r="Q7" s="18" t="s">
        <v>400</v>
      </c>
      <c r="R7" s="18" t="s">
        <v>401</v>
      </c>
      <c r="S7" s="18" t="s">
        <v>402</v>
      </c>
      <c r="T7" s="18" t="s">
        <v>403</v>
      </c>
      <c r="U7" s="18" t="s">
        <v>404</v>
      </c>
      <c r="V7" s="18" t="s">
        <v>405</v>
      </c>
      <c r="W7" s="18" t="s">
        <v>406</v>
      </c>
      <c r="X7" s="18" t="s">
        <v>407</v>
      </c>
      <c r="Y7" s="18" t="s">
        <v>408</v>
      </c>
      <c r="Z7" s="18" t="s">
        <v>409</v>
      </c>
      <c r="AA7" s="18" t="s">
        <v>410</v>
      </c>
      <c r="AB7" s="18" t="s">
        <v>411</v>
      </c>
      <c r="AC7" s="18" t="s">
        <v>413</v>
      </c>
      <c r="AD7" s="18" t="s">
        <v>414</v>
      </c>
      <c r="AE7" s="18" t="s">
        <v>415</v>
      </c>
      <c r="AF7" s="18" t="s">
        <v>423</v>
      </c>
      <c r="AG7" s="18" t="s">
        <v>122</v>
      </c>
    </row>
    <row r="8" spans="1:33" ht="15" customHeight="1" x14ac:dyDescent="0.2">
      <c r="A8" s="19">
        <v>2005</v>
      </c>
      <c r="B8" s="20">
        <v>0.89</v>
      </c>
      <c r="C8" s="20">
        <v>1.6850000000000001</v>
      </c>
      <c r="D8" s="20">
        <v>1.054</v>
      </c>
      <c r="E8" s="20">
        <v>4.6379999999999999</v>
      </c>
      <c r="F8" s="20">
        <v>0.76500000000000001</v>
      </c>
      <c r="G8" s="20">
        <v>0.68400000000000005</v>
      </c>
      <c r="H8" s="20">
        <v>2.1440000000000001</v>
      </c>
      <c r="I8" s="20">
        <v>1.3979999999999999</v>
      </c>
      <c r="J8" s="20">
        <v>1.9139999999999999</v>
      </c>
      <c r="K8" s="20">
        <v>2.7250000000000001</v>
      </c>
      <c r="L8" s="20">
        <v>2.0049999999999999</v>
      </c>
      <c r="M8" s="20">
        <v>1.5209999999999999</v>
      </c>
      <c r="N8" s="20">
        <v>0.88100000000000001</v>
      </c>
      <c r="O8" s="20">
        <v>0.82199999999999995</v>
      </c>
      <c r="P8" s="20">
        <v>4.4020000000000001</v>
      </c>
      <c r="Q8" s="20">
        <v>0.68600000000000005</v>
      </c>
      <c r="R8" s="20">
        <v>0.92400000000000004</v>
      </c>
      <c r="S8" s="20">
        <v>2.6019999999999999</v>
      </c>
      <c r="T8" s="20">
        <v>1.1559999999999999</v>
      </c>
      <c r="U8" s="20">
        <v>4.2220000000000004</v>
      </c>
      <c r="V8" s="20">
        <v>1.84</v>
      </c>
      <c r="W8" s="20">
        <v>0.77500000000000002</v>
      </c>
      <c r="X8" s="20">
        <v>1.839</v>
      </c>
      <c r="Y8" s="20">
        <v>0.51400000000000001</v>
      </c>
      <c r="Z8" s="20">
        <v>0.79900000000000004</v>
      </c>
      <c r="AA8" s="20">
        <v>1.101</v>
      </c>
      <c r="AB8" s="20">
        <v>0.61399999999999999</v>
      </c>
      <c r="AC8" s="21">
        <f t="shared" ref="AC8:AC28" si="0">QUARTILE(B8:AB8,1)</f>
        <v>0.8105</v>
      </c>
      <c r="AD8" s="21">
        <f t="shared" ref="AD8:AD28" si="1">MEDIAN(B8:AB8)</f>
        <v>1.1559999999999999</v>
      </c>
      <c r="AE8" s="21">
        <f t="shared" ref="AE8:AE28" si="2">QUARTILE(B8:AB8,3)</f>
        <v>1.9594999999999998</v>
      </c>
      <c r="AF8" s="22">
        <v>1.244</v>
      </c>
      <c r="AG8" s="23">
        <f t="shared" ref="AG8:AG28" si="3">N8</f>
        <v>0.88100000000000001</v>
      </c>
    </row>
    <row r="9" spans="1:33" ht="15" customHeight="1" x14ac:dyDescent="0.2">
      <c r="A9" s="19">
        <v>2006</v>
      </c>
      <c r="B9" s="20">
        <v>1.03</v>
      </c>
      <c r="C9" s="20">
        <v>1.712</v>
      </c>
      <c r="D9" s="20">
        <v>1.4550000000000001</v>
      </c>
      <c r="E9" s="20">
        <v>4.7039999999999997</v>
      </c>
      <c r="F9" s="20">
        <v>0.88</v>
      </c>
      <c r="G9" s="20">
        <v>0.73099999999999998</v>
      </c>
      <c r="H9" s="20">
        <v>2.4870000000000001</v>
      </c>
      <c r="I9" s="20">
        <v>1.851</v>
      </c>
      <c r="J9" s="20">
        <v>1.381</v>
      </c>
      <c r="K9" s="20">
        <v>3.2629999999999999</v>
      </c>
      <c r="L9" s="20">
        <v>2.1120000000000001</v>
      </c>
      <c r="M9" s="20">
        <v>1.627</v>
      </c>
      <c r="N9" s="20">
        <v>0.95099999999999996</v>
      </c>
      <c r="O9" s="20">
        <v>0.79400000000000004</v>
      </c>
      <c r="P9" s="20">
        <v>4.1109999999999998</v>
      </c>
      <c r="Q9" s="20">
        <v>0.64800000000000002</v>
      </c>
      <c r="R9" s="20">
        <v>1.0329999999999999</v>
      </c>
      <c r="S9" s="20">
        <v>3.198</v>
      </c>
      <c r="T9" s="20">
        <v>1.526</v>
      </c>
      <c r="U9" s="20">
        <v>4.6909999999999998</v>
      </c>
      <c r="V9" s="20">
        <v>2.1669999999999998</v>
      </c>
      <c r="W9" s="20">
        <v>0.91500000000000004</v>
      </c>
      <c r="X9" s="20">
        <v>1.8260000000000001</v>
      </c>
      <c r="Y9" s="20">
        <v>0.70099999999999996</v>
      </c>
      <c r="Z9" s="20">
        <v>0.97299999999999998</v>
      </c>
      <c r="AA9" s="20">
        <v>1.5469999999999999</v>
      </c>
      <c r="AB9" s="20">
        <v>0.67</v>
      </c>
      <c r="AC9" s="21">
        <f t="shared" si="0"/>
        <v>0.93300000000000005</v>
      </c>
      <c r="AD9" s="21">
        <f t="shared" si="1"/>
        <v>1.526</v>
      </c>
      <c r="AE9" s="21">
        <f t="shared" si="2"/>
        <v>2.1395</v>
      </c>
      <c r="AF9" s="22">
        <v>1.3680000000000001</v>
      </c>
      <c r="AG9" s="23">
        <f t="shared" si="3"/>
        <v>0.95099999999999996</v>
      </c>
    </row>
    <row r="10" spans="1:33" ht="15" customHeight="1" x14ac:dyDescent="0.2">
      <c r="A10" s="19">
        <v>2007</v>
      </c>
      <c r="B10" s="20">
        <v>1.038</v>
      </c>
      <c r="C10" s="20">
        <v>1.663</v>
      </c>
      <c r="D10" s="20">
        <v>1.8089999999999999</v>
      </c>
      <c r="E10" s="20">
        <v>4.75</v>
      </c>
      <c r="F10" s="20">
        <v>0.878</v>
      </c>
      <c r="G10" s="20">
        <v>0.64900000000000002</v>
      </c>
      <c r="H10" s="20">
        <v>1.946</v>
      </c>
      <c r="I10" s="20">
        <v>1.7130000000000001</v>
      </c>
      <c r="J10" s="20">
        <v>1.278</v>
      </c>
      <c r="K10" s="20">
        <v>2.86</v>
      </c>
      <c r="L10" s="20">
        <v>2.141</v>
      </c>
      <c r="M10" s="20">
        <v>1.5960000000000001</v>
      </c>
      <c r="N10" s="20">
        <v>1.02</v>
      </c>
      <c r="O10" s="20">
        <v>0.71499999999999997</v>
      </c>
      <c r="P10" s="20">
        <v>4.9539999999999997</v>
      </c>
      <c r="Q10" s="20">
        <v>0.64100000000000001</v>
      </c>
      <c r="R10" s="20">
        <v>1.385</v>
      </c>
      <c r="S10" s="20">
        <v>3.15</v>
      </c>
      <c r="T10" s="20">
        <v>1.766</v>
      </c>
      <c r="U10" s="20">
        <v>4.931</v>
      </c>
      <c r="V10" s="20">
        <v>2.3540000000000001</v>
      </c>
      <c r="W10" s="20">
        <v>1.1719999999999999</v>
      </c>
      <c r="X10" s="20">
        <v>1.7370000000000001</v>
      </c>
      <c r="Y10" s="20">
        <v>0.91800000000000004</v>
      </c>
      <c r="Z10" s="20">
        <v>0.84499999999999997</v>
      </c>
      <c r="AA10" s="20">
        <v>1.641</v>
      </c>
      <c r="AB10" s="20">
        <v>0.72599999999999998</v>
      </c>
      <c r="AC10" s="21">
        <f t="shared" si="0"/>
        <v>0.96900000000000008</v>
      </c>
      <c r="AD10" s="21">
        <f t="shared" si="1"/>
        <v>1.641</v>
      </c>
      <c r="AE10" s="21">
        <f t="shared" si="2"/>
        <v>2.0434999999999999</v>
      </c>
      <c r="AF10" s="22">
        <v>1.355</v>
      </c>
      <c r="AG10" s="23">
        <f t="shared" si="3"/>
        <v>1.02</v>
      </c>
    </row>
    <row r="11" spans="1:33" ht="15" customHeight="1" x14ac:dyDescent="0.2">
      <c r="A11" s="19">
        <v>2008</v>
      </c>
      <c r="B11" s="20">
        <v>1.095</v>
      </c>
      <c r="C11" s="20">
        <v>1.631</v>
      </c>
      <c r="D11" s="20">
        <v>1.516</v>
      </c>
      <c r="E11" s="20">
        <v>4.766</v>
      </c>
      <c r="F11" s="20">
        <v>0.86</v>
      </c>
      <c r="G11" s="20">
        <v>0.69</v>
      </c>
      <c r="H11" s="20">
        <v>1.68</v>
      </c>
      <c r="I11" s="20">
        <v>1.42</v>
      </c>
      <c r="J11" s="20">
        <v>1.04</v>
      </c>
      <c r="K11" s="20">
        <v>1.4450000000000001</v>
      </c>
      <c r="L11" s="20">
        <v>1.7729999999999999</v>
      </c>
      <c r="M11" s="20">
        <v>1.43</v>
      </c>
      <c r="N11" s="20">
        <v>0.95099999999999996</v>
      </c>
      <c r="O11" s="20">
        <v>0.84599999999999997</v>
      </c>
      <c r="P11" s="20">
        <v>3.3650000000000002</v>
      </c>
      <c r="Q11" s="20">
        <v>0.54200000000000004</v>
      </c>
      <c r="R11" s="20">
        <v>1.214</v>
      </c>
      <c r="S11" s="20">
        <v>3.3069999999999999</v>
      </c>
      <c r="T11" s="20">
        <v>1.0489999999999999</v>
      </c>
      <c r="U11" s="20">
        <v>2.9420000000000002</v>
      </c>
      <c r="V11" s="20">
        <v>2.194</v>
      </c>
      <c r="W11" s="20">
        <v>1.147</v>
      </c>
      <c r="X11" s="20">
        <v>1.393</v>
      </c>
      <c r="Y11" s="20">
        <v>1.056</v>
      </c>
      <c r="Z11" s="20">
        <v>0.76200000000000001</v>
      </c>
      <c r="AA11" s="20">
        <v>1.2929999999999999</v>
      </c>
      <c r="AB11" s="20">
        <v>0.89300000000000002</v>
      </c>
      <c r="AC11" s="21">
        <f t="shared" si="0"/>
        <v>0.99550000000000005</v>
      </c>
      <c r="AD11" s="21">
        <f t="shared" si="1"/>
        <v>1.2929999999999999</v>
      </c>
      <c r="AE11" s="21">
        <f t="shared" si="2"/>
        <v>1.6555</v>
      </c>
      <c r="AF11" s="22">
        <v>1.1299999999999999</v>
      </c>
      <c r="AG11" s="23">
        <f t="shared" si="3"/>
        <v>0.95099999999999996</v>
      </c>
    </row>
    <row r="12" spans="1:33" ht="15" customHeight="1" x14ac:dyDescent="0.2">
      <c r="A12" s="19">
        <v>2009</v>
      </c>
      <c r="B12" s="20">
        <v>1.056</v>
      </c>
      <c r="C12" s="20">
        <v>1.4690000000000001</v>
      </c>
      <c r="D12" s="20">
        <v>0.77700000000000002</v>
      </c>
      <c r="E12" s="20">
        <v>3.89</v>
      </c>
      <c r="F12" s="20">
        <v>0.63300000000000001</v>
      </c>
      <c r="G12" s="20">
        <v>0.627</v>
      </c>
      <c r="H12" s="20">
        <v>1.052</v>
      </c>
      <c r="I12" s="20">
        <v>0.82399999999999995</v>
      </c>
      <c r="J12" s="20">
        <v>0.73899999999999999</v>
      </c>
      <c r="K12" s="20">
        <v>0.81100000000000005</v>
      </c>
      <c r="L12" s="20">
        <v>1.54</v>
      </c>
      <c r="M12" s="20">
        <v>1.2210000000000001</v>
      </c>
      <c r="N12" s="20">
        <v>0.74199999999999999</v>
      </c>
      <c r="O12" s="20">
        <v>0.61799999999999999</v>
      </c>
      <c r="P12" s="20">
        <v>1.9910000000000001</v>
      </c>
      <c r="Q12" s="20">
        <v>0.41099999999999998</v>
      </c>
      <c r="R12" s="20">
        <v>0.879</v>
      </c>
      <c r="S12" s="20">
        <v>2.8370000000000002</v>
      </c>
      <c r="T12" s="20">
        <v>0.74</v>
      </c>
      <c r="U12" s="20">
        <v>2.19</v>
      </c>
      <c r="V12" s="20">
        <v>1.589</v>
      </c>
      <c r="W12" s="20">
        <v>0.94699999999999995</v>
      </c>
      <c r="X12" s="20">
        <v>0.94699999999999995</v>
      </c>
      <c r="Y12" s="20">
        <v>0.64600000000000002</v>
      </c>
      <c r="Z12" s="20">
        <v>0.59399999999999997</v>
      </c>
      <c r="AA12" s="20">
        <v>0.98399999999999999</v>
      </c>
      <c r="AB12" s="20">
        <v>0.57599999999999996</v>
      </c>
      <c r="AC12" s="21">
        <f t="shared" si="0"/>
        <v>0.6925</v>
      </c>
      <c r="AD12" s="21">
        <f t="shared" si="1"/>
        <v>0.879</v>
      </c>
      <c r="AE12" s="21">
        <f t="shared" si="2"/>
        <v>1.3450000000000002</v>
      </c>
      <c r="AF12" s="22">
        <v>0.85599999999999998</v>
      </c>
      <c r="AG12" s="23">
        <f t="shared" si="3"/>
        <v>0.74199999999999999</v>
      </c>
    </row>
    <row r="13" spans="1:33" ht="15" customHeight="1" x14ac:dyDescent="0.2">
      <c r="A13" s="19">
        <v>2010</v>
      </c>
      <c r="B13" s="20">
        <v>1.161</v>
      </c>
      <c r="C13" s="20">
        <v>1.4670000000000001</v>
      </c>
      <c r="D13" s="20">
        <v>0.53900000000000003</v>
      </c>
      <c r="E13" s="20">
        <v>3.54</v>
      </c>
      <c r="F13" s="20">
        <v>0.61199999999999999</v>
      </c>
      <c r="G13" s="20">
        <v>0.63600000000000001</v>
      </c>
      <c r="H13" s="20">
        <v>1.1919999999999999</v>
      </c>
      <c r="I13" s="20">
        <v>0.67500000000000004</v>
      </c>
      <c r="J13" s="20">
        <v>0.60299999999999998</v>
      </c>
      <c r="K13" s="20">
        <v>0.56799999999999995</v>
      </c>
      <c r="L13" s="20">
        <v>1.6439999999999999</v>
      </c>
      <c r="M13" s="20">
        <v>1.3129999999999999</v>
      </c>
      <c r="N13" s="20">
        <v>0.65100000000000002</v>
      </c>
      <c r="O13" s="20">
        <v>0.46899999999999997</v>
      </c>
      <c r="P13" s="20">
        <v>0.96699999999999997</v>
      </c>
      <c r="Q13" s="20">
        <v>0.34699999999999998</v>
      </c>
      <c r="R13" s="20">
        <v>0.79600000000000004</v>
      </c>
      <c r="S13" s="20">
        <v>2.7879999999999998</v>
      </c>
      <c r="T13" s="20">
        <v>0.66</v>
      </c>
      <c r="U13" s="20">
        <v>2.1739999999999999</v>
      </c>
      <c r="V13" s="20">
        <v>1.2849999999999999</v>
      </c>
      <c r="W13" s="20">
        <v>0.90700000000000003</v>
      </c>
      <c r="X13" s="20">
        <v>0.86099999999999999</v>
      </c>
      <c r="Y13" s="20">
        <v>0.53200000000000003</v>
      </c>
      <c r="Z13" s="20">
        <v>0.71699999999999997</v>
      </c>
      <c r="AA13" s="20">
        <v>0.92800000000000005</v>
      </c>
      <c r="AB13" s="20">
        <v>0.46400000000000002</v>
      </c>
      <c r="AC13" s="21">
        <f t="shared" si="0"/>
        <v>0.60749999999999993</v>
      </c>
      <c r="AD13" s="21">
        <f t="shared" si="1"/>
        <v>0.79600000000000004</v>
      </c>
      <c r="AE13" s="21">
        <f t="shared" si="2"/>
        <v>1.2384999999999999</v>
      </c>
      <c r="AF13" s="22">
        <v>0.79600000000000004</v>
      </c>
      <c r="AG13" s="23">
        <f t="shared" si="3"/>
        <v>0.65100000000000002</v>
      </c>
    </row>
    <row r="14" spans="1:33" ht="15" customHeight="1" x14ac:dyDescent="0.2">
      <c r="A14" s="19">
        <v>2011</v>
      </c>
      <c r="B14" s="20">
        <v>1.278</v>
      </c>
      <c r="C14" s="20">
        <v>1.3819999999999999</v>
      </c>
      <c r="D14" s="20">
        <v>0.56999999999999995</v>
      </c>
      <c r="E14" s="20">
        <v>2.62</v>
      </c>
      <c r="F14" s="20">
        <v>0.55300000000000005</v>
      </c>
      <c r="G14" s="20">
        <v>0.74</v>
      </c>
      <c r="H14" s="20">
        <v>1.151</v>
      </c>
      <c r="I14" s="20">
        <v>0.752</v>
      </c>
      <c r="J14" s="20"/>
      <c r="K14" s="20">
        <v>0.47599999999999998</v>
      </c>
      <c r="L14" s="20">
        <v>1.6559999999999999</v>
      </c>
      <c r="M14" s="20">
        <v>1.3879999999999999</v>
      </c>
      <c r="N14" s="20">
        <v>0.51300000000000001</v>
      </c>
      <c r="O14" s="20">
        <v>0.36099999999999999</v>
      </c>
      <c r="P14" s="20">
        <v>0.72199999999999998</v>
      </c>
      <c r="Q14" s="20">
        <v>0.307</v>
      </c>
      <c r="R14" s="20">
        <v>0.65500000000000003</v>
      </c>
      <c r="S14" s="20">
        <v>3.3210000000000002</v>
      </c>
      <c r="T14" s="20">
        <v>0.81899999999999995</v>
      </c>
      <c r="U14" s="20">
        <v>1.9279999999999999</v>
      </c>
      <c r="V14" s="20">
        <v>1.2969999999999999</v>
      </c>
      <c r="W14" s="20">
        <v>0.94599999999999995</v>
      </c>
      <c r="X14" s="20">
        <v>0.69</v>
      </c>
      <c r="Y14" s="20">
        <v>0.55400000000000005</v>
      </c>
      <c r="Z14" s="20">
        <v>0.77500000000000002</v>
      </c>
      <c r="AA14" s="20">
        <v>0.78</v>
      </c>
      <c r="AB14" s="20">
        <v>0.42699999999999999</v>
      </c>
      <c r="AC14" s="21">
        <f t="shared" si="0"/>
        <v>0.55800000000000005</v>
      </c>
      <c r="AD14" s="21">
        <f t="shared" si="1"/>
        <v>0.76350000000000007</v>
      </c>
      <c r="AE14" s="21">
        <f t="shared" si="2"/>
        <v>1.2922499999999999</v>
      </c>
      <c r="AF14" s="22">
        <v>0.79700000000000004</v>
      </c>
      <c r="AG14" s="23">
        <f t="shared" si="3"/>
        <v>0.51300000000000001</v>
      </c>
    </row>
    <row r="15" spans="1:33" ht="15" customHeight="1" x14ac:dyDescent="0.2">
      <c r="A15" s="19">
        <v>2012</v>
      </c>
      <c r="B15" s="20">
        <v>1.1299999999999999</v>
      </c>
      <c r="C15" s="20">
        <v>1.427</v>
      </c>
      <c r="D15" s="20">
        <v>0.49099999999999999</v>
      </c>
      <c r="E15" s="20">
        <v>1.74</v>
      </c>
      <c r="F15" s="20">
        <v>0.54300000000000004</v>
      </c>
      <c r="G15" s="20">
        <v>0.74199999999999999</v>
      </c>
      <c r="H15" s="20">
        <v>1.0209999999999999</v>
      </c>
      <c r="I15" s="20">
        <v>0.98099999999999998</v>
      </c>
      <c r="J15" s="20">
        <v>0.20799999999999999</v>
      </c>
      <c r="K15" s="20">
        <v>0.38400000000000001</v>
      </c>
      <c r="L15" s="20">
        <v>1.518</v>
      </c>
      <c r="M15" s="20">
        <v>1.3140000000000001</v>
      </c>
      <c r="N15" s="20">
        <v>0.39800000000000002</v>
      </c>
      <c r="O15" s="20">
        <v>0.38300000000000001</v>
      </c>
      <c r="P15" s="20">
        <v>0.52300000000000002</v>
      </c>
      <c r="Q15" s="20">
        <v>0.23599999999999999</v>
      </c>
      <c r="R15" s="20">
        <v>0.83199999999999996</v>
      </c>
      <c r="S15" s="20">
        <v>3.048</v>
      </c>
      <c r="T15" s="20">
        <v>0.63600000000000001</v>
      </c>
      <c r="U15" s="20">
        <v>1.9159999999999999</v>
      </c>
      <c r="V15" s="20">
        <v>0.92</v>
      </c>
      <c r="W15" s="20">
        <v>0.84099999999999997</v>
      </c>
      <c r="X15" s="20">
        <v>0.51100000000000001</v>
      </c>
      <c r="Y15" s="20">
        <v>0.50800000000000001</v>
      </c>
      <c r="Z15" s="20">
        <v>0.65400000000000003</v>
      </c>
      <c r="AA15" s="20">
        <v>0.58399999999999996</v>
      </c>
      <c r="AB15" s="20">
        <v>0.40699999999999997</v>
      </c>
      <c r="AC15" s="21">
        <f t="shared" si="0"/>
        <v>0.4995</v>
      </c>
      <c r="AD15" s="21">
        <f t="shared" si="1"/>
        <v>0.65400000000000003</v>
      </c>
      <c r="AE15" s="21">
        <f t="shared" si="2"/>
        <v>1.0754999999999999</v>
      </c>
      <c r="AF15" s="22">
        <v>0.72199999999999998</v>
      </c>
      <c r="AG15" s="23">
        <f t="shared" si="3"/>
        <v>0.39800000000000002</v>
      </c>
    </row>
    <row r="16" spans="1:33" ht="15" customHeight="1" x14ac:dyDescent="0.2">
      <c r="A16" s="19">
        <v>2013</v>
      </c>
      <c r="B16" s="20">
        <v>1.171</v>
      </c>
      <c r="C16" s="20">
        <v>1.41</v>
      </c>
      <c r="D16" s="20">
        <v>0.54100000000000004</v>
      </c>
      <c r="E16" s="20">
        <v>1.159</v>
      </c>
      <c r="F16" s="20">
        <v>0.46600000000000003</v>
      </c>
      <c r="G16" s="20">
        <v>0.755</v>
      </c>
      <c r="H16" s="20">
        <v>1.0169999999999999</v>
      </c>
      <c r="I16" s="20">
        <v>0.90900000000000003</v>
      </c>
      <c r="J16" s="20">
        <v>0.13700000000000001</v>
      </c>
      <c r="K16" s="20">
        <v>0.27600000000000002</v>
      </c>
      <c r="L16" s="20">
        <v>1.4</v>
      </c>
      <c r="M16" s="20">
        <v>1.1830000000000001</v>
      </c>
      <c r="N16" s="20">
        <v>0.33</v>
      </c>
      <c r="O16" s="20">
        <v>0.35399999999999998</v>
      </c>
      <c r="P16" s="20">
        <v>0.56399999999999995</v>
      </c>
      <c r="Q16" s="20">
        <v>0.17399999999999999</v>
      </c>
      <c r="R16" s="20">
        <v>1.0089999999999999</v>
      </c>
      <c r="S16" s="20">
        <v>2.9790000000000001</v>
      </c>
      <c r="T16" s="20">
        <v>0.88900000000000001</v>
      </c>
      <c r="U16" s="20">
        <v>1.661</v>
      </c>
      <c r="V16" s="20">
        <v>0.70899999999999996</v>
      </c>
      <c r="W16" s="20">
        <v>0.79900000000000004</v>
      </c>
      <c r="X16" s="20">
        <v>0.4</v>
      </c>
      <c r="Y16" s="20">
        <v>0.50900000000000001</v>
      </c>
      <c r="Z16" s="20">
        <v>0.71199999999999997</v>
      </c>
      <c r="AA16" s="20">
        <v>0.63100000000000001</v>
      </c>
      <c r="AB16" s="20">
        <v>0.42499999999999999</v>
      </c>
      <c r="AC16" s="21">
        <f t="shared" si="0"/>
        <v>0.44550000000000001</v>
      </c>
      <c r="AD16" s="21">
        <f t="shared" si="1"/>
        <v>0.71199999999999997</v>
      </c>
      <c r="AE16" s="21">
        <f t="shared" si="2"/>
        <v>1.0880000000000001</v>
      </c>
      <c r="AF16" s="22">
        <v>0.66800000000000004</v>
      </c>
      <c r="AG16" s="23">
        <f t="shared" si="3"/>
        <v>0.33</v>
      </c>
    </row>
    <row r="17" spans="1:33" ht="15" customHeight="1" x14ac:dyDescent="0.2">
      <c r="A17" s="19">
        <v>2014</v>
      </c>
      <c r="B17" s="20">
        <v>1.222</v>
      </c>
      <c r="C17" s="20">
        <v>1.431</v>
      </c>
      <c r="D17" s="20">
        <v>0.57599999999999996</v>
      </c>
      <c r="E17" s="20">
        <v>0.93</v>
      </c>
      <c r="F17" s="20">
        <v>0.46600000000000003</v>
      </c>
      <c r="G17" s="20">
        <v>0.73699999999999999</v>
      </c>
      <c r="H17" s="20">
        <v>1.1020000000000001</v>
      </c>
      <c r="I17" s="20">
        <v>0.98799999999999999</v>
      </c>
      <c r="J17" s="20">
        <v>0.11899999999999999</v>
      </c>
      <c r="K17" s="20">
        <v>0.25600000000000001</v>
      </c>
      <c r="L17" s="20">
        <v>1.284</v>
      </c>
      <c r="M17" s="20">
        <v>1.0249999999999999</v>
      </c>
      <c r="N17" s="20">
        <v>0.379</v>
      </c>
      <c r="O17" s="20">
        <v>0.35499999999999998</v>
      </c>
      <c r="P17" s="20">
        <v>0.51700000000000002</v>
      </c>
      <c r="Q17" s="20">
        <v>0.14399999999999999</v>
      </c>
      <c r="R17" s="20">
        <v>0.91600000000000004</v>
      </c>
      <c r="S17" s="20">
        <v>3.82</v>
      </c>
      <c r="T17" s="20">
        <v>0.65</v>
      </c>
      <c r="U17" s="20">
        <v>1.8680000000000001</v>
      </c>
      <c r="V17" s="20">
        <v>0.82</v>
      </c>
      <c r="W17" s="20">
        <v>0.79700000000000004</v>
      </c>
      <c r="X17" s="20">
        <v>0.36399999999999999</v>
      </c>
      <c r="Y17" s="20">
        <v>0.56100000000000005</v>
      </c>
      <c r="Z17" s="20">
        <v>0.82899999999999996</v>
      </c>
      <c r="AA17" s="20">
        <v>0.48499999999999999</v>
      </c>
      <c r="AB17" s="20">
        <v>0.443</v>
      </c>
      <c r="AC17" s="21">
        <f t="shared" si="0"/>
        <v>0.45450000000000002</v>
      </c>
      <c r="AD17" s="21">
        <f t="shared" si="1"/>
        <v>0.73699999999999999</v>
      </c>
      <c r="AE17" s="21">
        <f t="shared" si="2"/>
        <v>1.0065</v>
      </c>
      <c r="AF17" s="22">
        <v>0.64400000000000002</v>
      </c>
      <c r="AG17" s="23">
        <f t="shared" si="3"/>
        <v>0.379</v>
      </c>
    </row>
    <row r="18" spans="1:33" ht="15" customHeight="1" x14ac:dyDescent="0.2">
      <c r="A18" s="19">
        <v>2015</v>
      </c>
      <c r="B18" s="20">
        <v>1.2929999999999999</v>
      </c>
      <c r="C18" s="20">
        <v>1.2809999999999999</v>
      </c>
      <c r="D18" s="20">
        <v>0.71099999999999997</v>
      </c>
      <c r="E18" s="20">
        <v>1.0449999999999999</v>
      </c>
      <c r="F18" s="20">
        <v>0.53100000000000003</v>
      </c>
      <c r="G18" s="20">
        <v>0.76500000000000001</v>
      </c>
      <c r="H18" s="20">
        <v>1.2370000000000001</v>
      </c>
      <c r="I18" s="20">
        <v>1.371</v>
      </c>
      <c r="J18" s="20">
        <v>0.129</v>
      </c>
      <c r="K18" s="20">
        <v>0.27600000000000002</v>
      </c>
      <c r="L18" s="20">
        <v>1.3160000000000001</v>
      </c>
      <c r="M18" s="20">
        <v>1.0349999999999999</v>
      </c>
      <c r="N18" s="20">
        <v>0.502</v>
      </c>
      <c r="O18" s="20">
        <v>0.46899999999999997</v>
      </c>
      <c r="P18" s="20">
        <v>0.85499999999999998</v>
      </c>
      <c r="Q18" s="20">
        <v>0.156</v>
      </c>
      <c r="R18" s="20">
        <v>1.0589999999999999</v>
      </c>
      <c r="S18" s="20">
        <v>3.5529999999999999</v>
      </c>
      <c r="T18" s="20">
        <v>0.45300000000000001</v>
      </c>
      <c r="U18" s="20">
        <v>2.2789999999999999</v>
      </c>
      <c r="V18" s="20">
        <v>0.98799999999999999</v>
      </c>
      <c r="W18" s="20">
        <v>0.93400000000000005</v>
      </c>
      <c r="X18" s="20">
        <v>0.39400000000000002</v>
      </c>
      <c r="Y18" s="20">
        <v>0.53800000000000003</v>
      </c>
      <c r="Z18" s="20">
        <v>0.94399999999999995</v>
      </c>
      <c r="AA18" s="20">
        <v>0.53300000000000003</v>
      </c>
      <c r="AB18" s="20">
        <v>0.46100000000000002</v>
      </c>
      <c r="AC18" s="21">
        <f t="shared" si="0"/>
        <v>0.48549999999999999</v>
      </c>
      <c r="AD18" s="21">
        <f t="shared" si="1"/>
        <v>0.85499999999999998</v>
      </c>
      <c r="AE18" s="21">
        <f t="shared" si="2"/>
        <v>1.1480000000000001</v>
      </c>
      <c r="AF18" s="22">
        <v>0.68799999999999994</v>
      </c>
      <c r="AG18" s="23">
        <f t="shared" si="3"/>
        <v>0.502</v>
      </c>
    </row>
    <row r="19" spans="1:33" ht="15" customHeight="1" x14ac:dyDescent="0.2">
      <c r="A19" s="19">
        <v>2016</v>
      </c>
      <c r="B19" s="20">
        <v>1.3220000000000001</v>
      </c>
      <c r="C19" s="20">
        <v>1.2470000000000001</v>
      </c>
      <c r="D19" s="20">
        <v>0.79300000000000004</v>
      </c>
      <c r="E19" s="20">
        <v>1.1579999999999999</v>
      </c>
      <c r="F19" s="20">
        <v>0.59699999999999998</v>
      </c>
      <c r="G19" s="20">
        <v>0.85299999999999998</v>
      </c>
      <c r="H19" s="20">
        <v>1.4019999999999999</v>
      </c>
      <c r="I19" s="20">
        <v>1.292</v>
      </c>
      <c r="J19" s="20">
        <v>0.10199999999999999</v>
      </c>
      <c r="K19" s="20">
        <v>0.36799999999999999</v>
      </c>
      <c r="L19" s="20">
        <v>1.44</v>
      </c>
      <c r="M19" s="20">
        <v>1.131</v>
      </c>
      <c r="N19" s="20">
        <v>0.53300000000000003</v>
      </c>
      <c r="O19" s="20">
        <v>0.78700000000000003</v>
      </c>
      <c r="P19" s="20">
        <v>0.97299999999999998</v>
      </c>
      <c r="Q19" s="20">
        <v>0.16600000000000001</v>
      </c>
      <c r="R19" s="20">
        <v>1.105</v>
      </c>
      <c r="S19" s="20">
        <v>2.7770000000000001</v>
      </c>
      <c r="T19" s="20">
        <v>0.40600000000000003</v>
      </c>
      <c r="U19" s="20">
        <v>3.5579999999999998</v>
      </c>
      <c r="V19" s="20">
        <v>1.06</v>
      </c>
      <c r="W19" s="20">
        <v>1.085</v>
      </c>
      <c r="X19" s="20">
        <v>0.51100000000000001</v>
      </c>
      <c r="Y19" s="20">
        <v>0.57699999999999996</v>
      </c>
      <c r="Z19" s="20">
        <v>1.147</v>
      </c>
      <c r="AA19" s="20">
        <v>0.72699999999999998</v>
      </c>
      <c r="AB19" s="20">
        <v>0.627</v>
      </c>
      <c r="AC19" s="21">
        <f t="shared" si="0"/>
        <v>0.58699999999999997</v>
      </c>
      <c r="AD19" s="21">
        <f t="shared" si="1"/>
        <v>0.97299999999999998</v>
      </c>
      <c r="AE19" s="21">
        <f t="shared" si="2"/>
        <v>1.2025000000000001</v>
      </c>
      <c r="AF19" s="22">
        <v>0.77400000000000002</v>
      </c>
      <c r="AG19" s="23">
        <f t="shared" si="3"/>
        <v>0.53300000000000003</v>
      </c>
    </row>
    <row r="20" spans="1:33" ht="15" customHeight="1" x14ac:dyDescent="0.2">
      <c r="A20" s="19">
        <v>2017</v>
      </c>
      <c r="B20" s="20">
        <v>1.4359999999999999</v>
      </c>
      <c r="C20" s="20">
        <v>1.242</v>
      </c>
      <c r="D20" s="20">
        <v>0.96399999999999997</v>
      </c>
      <c r="E20" s="20">
        <v>1.724</v>
      </c>
      <c r="F20" s="20">
        <v>0.63300000000000001</v>
      </c>
      <c r="G20" s="20">
        <v>0.82599999999999996</v>
      </c>
      <c r="H20" s="20">
        <v>1.3220000000000001</v>
      </c>
      <c r="I20" s="20">
        <v>1.5960000000000001</v>
      </c>
      <c r="J20" s="20">
        <v>0.14000000000000001</v>
      </c>
      <c r="K20" s="20">
        <v>0.48199999999999998</v>
      </c>
      <c r="L20" s="20">
        <v>1.5449999999999999</v>
      </c>
      <c r="M20" s="20">
        <v>1.208</v>
      </c>
      <c r="N20" s="20">
        <v>0.58799999999999997</v>
      </c>
      <c r="O20" s="20">
        <v>0.88300000000000001</v>
      </c>
      <c r="P20" s="20">
        <v>1.042</v>
      </c>
      <c r="Q20" s="20">
        <v>0.2</v>
      </c>
      <c r="R20" s="20">
        <v>1.0840000000000001</v>
      </c>
      <c r="S20" s="20">
        <v>3.3860000000000001</v>
      </c>
      <c r="T20" s="20">
        <v>0.46200000000000002</v>
      </c>
      <c r="U20" s="20">
        <v>3.7010000000000001</v>
      </c>
      <c r="V20" s="20">
        <v>1.3109999999999999</v>
      </c>
      <c r="W20" s="20">
        <v>1.135</v>
      </c>
      <c r="X20" s="20">
        <v>0.59</v>
      </c>
      <c r="Y20" s="20">
        <v>0.65700000000000003</v>
      </c>
      <c r="Z20" s="20">
        <v>1.2110000000000001</v>
      </c>
      <c r="AA20" s="20">
        <v>0.77400000000000002</v>
      </c>
      <c r="AB20" s="20">
        <v>0.53400000000000003</v>
      </c>
      <c r="AC20" s="21">
        <f t="shared" si="0"/>
        <v>0.61149999999999993</v>
      </c>
      <c r="AD20" s="21">
        <f t="shared" si="1"/>
        <v>1.042</v>
      </c>
      <c r="AE20" s="21">
        <f t="shared" si="2"/>
        <v>1.3165</v>
      </c>
      <c r="AF20" s="22">
        <v>0.83099999999999996</v>
      </c>
      <c r="AG20" s="23">
        <f t="shared" si="3"/>
        <v>0.58799999999999997</v>
      </c>
    </row>
    <row r="21" spans="1:33" ht="15" customHeight="1" x14ac:dyDescent="0.2">
      <c r="A21" s="19">
        <v>2018</v>
      </c>
      <c r="B21" s="20">
        <v>1.3380000000000001</v>
      </c>
      <c r="C21" s="20">
        <v>1.5349999999999999</v>
      </c>
      <c r="D21" s="20">
        <v>1.1990000000000001</v>
      </c>
      <c r="E21" s="20">
        <v>1.9350000000000001</v>
      </c>
      <c r="F21" s="20">
        <v>0.67900000000000005</v>
      </c>
      <c r="G21" s="20">
        <v>0.85</v>
      </c>
      <c r="H21" s="20">
        <v>1.5569999999999999</v>
      </c>
      <c r="I21" s="20">
        <v>1.2889999999999999</v>
      </c>
      <c r="J21" s="20">
        <v>0.187</v>
      </c>
      <c r="K21" s="20">
        <v>0.50800000000000001</v>
      </c>
      <c r="L21" s="20">
        <v>1.4870000000000001</v>
      </c>
      <c r="M21" s="20">
        <v>1.153</v>
      </c>
      <c r="N21" s="20">
        <v>0.54800000000000004</v>
      </c>
      <c r="O21" s="20">
        <v>0.89600000000000002</v>
      </c>
      <c r="P21" s="20">
        <v>1.339</v>
      </c>
      <c r="Q21" s="20">
        <v>0.23499999999999999</v>
      </c>
      <c r="R21" s="20">
        <v>1.1679999999999999</v>
      </c>
      <c r="S21" s="20">
        <v>3.1560000000000001</v>
      </c>
      <c r="T21" s="20">
        <v>0.62</v>
      </c>
      <c r="U21" s="20">
        <v>5.2649999999999997</v>
      </c>
      <c r="V21" s="20">
        <v>1.339</v>
      </c>
      <c r="W21" s="20">
        <v>1.1950000000000001</v>
      </c>
      <c r="X21" s="20">
        <v>0.76400000000000001</v>
      </c>
      <c r="Y21" s="20">
        <v>0.73199999999999998</v>
      </c>
      <c r="Z21" s="20">
        <v>1.0469999999999999</v>
      </c>
      <c r="AA21" s="20">
        <v>0.82199999999999995</v>
      </c>
      <c r="AB21" s="20">
        <v>0.56999999999999995</v>
      </c>
      <c r="AC21" s="21">
        <f t="shared" si="0"/>
        <v>0.70550000000000002</v>
      </c>
      <c r="AD21" s="21">
        <f t="shared" si="1"/>
        <v>1.153</v>
      </c>
      <c r="AE21" s="21">
        <f t="shared" si="2"/>
        <v>1.339</v>
      </c>
      <c r="AF21" s="22">
        <v>0.86399999999999999</v>
      </c>
      <c r="AG21" s="23">
        <f t="shared" si="3"/>
        <v>0.54800000000000004</v>
      </c>
    </row>
    <row r="22" spans="1:33" ht="15" customHeight="1" x14ac:dyDescent="0.2">
      <c r="A22" s="19">
        <v>2019</v>
      </c>
      <c r="B22" s="20">
        <v>1.456</v>
      </c>
      <c r="C22" s="20">
        <v>1.6319999999999999</v>
      </c>
      <c r="D22" s="20">
        <v>1.02</v>
      </c>
      <c r="E22" s="20">
        <v>2.9209999999999998</v>
      </c>
      <c r="F22" s="20">
        <v>0.70399999999999996</v>
      </c>
      <c r="G22" s="20">
        <v>0.86199999999999999</v>
      </c>
      <c r="H22" s="20">
        <v>1.4810000000000001</v>
      </c>
      <c r="I22" s="20">
        <v>1.208</v>
      </c>
      <c r="J22" s="20">
        <v>0.20699999999999999</v>
      </c>
      <c r="K22" s="20">
        <v>0.50700000000000001</v>
      </c>
      <c r="L22" s="20">
        <v>1.522</v>
      </c>
      <c r="M22" s="20">
        <v>1.18</v>
      </c>
      <c r="N22" s="20">
        <v>0.65500000000000003</v>
      </c>
      <c r="O22" s="20">
        <v>0.80400000000000005</v>
      </c>
      <c r="P22" s="20">
        <v>1.478</v>
      </c>
      <c r="Q22" s="20">
        <v>0.23599999999999999</v>
      </c>
      <c r="R22" s="20">
        <v>0.996</v>
      </c>
      <c r="S22" s="20">
        <v>3.0950000000000002</v>
      </c>
      <c r="T22" s="20">
        <v>0.78100000000000003</v>
      </c>
      <c r="U22" s="20">
        <v>5.0709999999999997</v>
      </c>
      <c r="V22" s="20">
        <v>1.099</v>
      </c>
      <c r="W22" s="20">
        <v>1.117</v>
      </c>
      <c r="X22" s="20">
        <v>0.77400000000000002</v>
      </c>
      <c r="Y22" s="20">
        <v>0.75700000000000001</v>
      </c>
      <c r="Z22" s="20">
        <v>1.0069999999999999</v>
      </c>
      <c r="AA22" s="20">
        <v>0.72099999999999997</v>
      </c>
      <c r="AB22" s="20">
        <v>0.60499999999999998</v>
      </c>
      <c r="AC22" s="21">
        <f t="shared" si="0"/>
        <v>0.73899999999999999</v>
      </c>
      <c r="AD22" s="21">
        <f t="shared" si="1"/>
        <v>1.0069999999999999</v>
      </c>
      <c r="AE22" s="21">
        <f t="shared" si="2"/>
        <v>1.4670000000000001</v>
      </c>
      <c r="AF22" s="22">
        <v>0.86</v>
      </c>
      <c r="AG22" s="23">
        <f t="shared" si="3"/>
        <v>0.65500000000000003</v>
      </c>
    </row>
    <row r="23" spans="1:33" ht="15" customHeight="1" x14ac:dyDescent="0.2">
      <c r="A23" s="19">
        <v>2020</v>
      </c>
      <c r="B23" s="20">
        <v>1.359</v>
      </c>
      <c r="C23" s="20">
        <v>1.5009999999999999</v>
      </c>
      <c r="D23" s="20">
        <v>0.88300000000000001</v>
      </c>
      <c r="E23" s="20">
        <v>2.4380000000000002</v>
      </c>
      <c r="F23" s="20">
        <v>0.64500000000000002</v>
      </c>
      <c r="G23" s="20">
        <v>0.88700000000000001</v>
      </c>
      <c r="H23" s="20">
        <v>1.546</v>
      </c>
      <c r="I23" s="20">
        <v>1.58</v>
      </c>
      <c r="J23" s="20">
        <v>0.22600000000000001</v>
      </c>
      <c r="K23" s="20">
        <v>0.40200000000000002</v>
      </c>
      <c r="L23" s="20">
        <v>1.448</v>
      </c>
      <c r="M23" s="20">
        <v>0.99399999999999999</v>
      </c>
      <c r="N23" s="20">
        <v>0.61</v>
      </c>
      <c r="O23" s="20">
        <v>0.68100000000000005</v>
      </c>
      <c r="P23" s="20">
        <v>1.4359999999999999</v>
      </c>
      <c r="Q23" s="20">
        <v>0.183</v>
      </c>
      <c r="R23" s="20">
        <v>1.0680000000000001</v>
      </c>
      <c r="S23" s="20">
        <v>2.7149999999999999</v>
      </c>
      <c r="T23" s="20">
        <v>0.68100000000000005</v>
      </c>
      <c r="U23" s="20">
        <v>3.302</v>
      </c>
      <c r="V23" s="20">
        <v>1.2290000000000001</v>
      </c>
      <c r="W23" s="20">
        <v>1.085</v>
      </c>
      <c r="X23" s="20">
        <v>0.79</v>
      </c>
      <c r="Y23" s="20">
        <v>0.70399999999999996</v>
      </c>
      <c r="Z23" s="20">
        <v>1.0840000000000001</v>
      </c>
      <c r="AA23" s="20">
        <v>0.71599999999999997</v>
      </c>
      <c r="AB23" s="20">
        <v>0.55000000000000004</v>
      </c>
      <c r="AC23" s="21">
        <f t="shared" si="0"/>
        <v>0.68100000000000005</v>
      </c>
      <c r="AD23" s="21">
        <f t="shared" si="1"/>
        <v>0.99399999999999999</v>
      </c>
      <c r="AE23" s="21">
        <f t="shared" si="2"/>
        <v>1.4419999999999999</v>
      </c>
      <c r="AF23" s="22">
        <v>0.80700000000000005</v>
      </c>
      <c r="AG23" s="23">
        <f t="shared" si="3"/>
        <v>0.61</v>
      </c>
    </row>
    <row r="24" spans="1:33" ht="15" customHeight="1" x14ac:dyDescent="0.2">
      <c r="A24" s="19">
        <v>2021</v>
      </c>
      <c r="B24" s="20">
        <v>1.4670000000000001</v>
      </c>
      <c r="C24" s="20">
        <v>1.6359999999999999</v>
      </c>
      <c r="D24" s="20">
        <v>1.133</v>
      </c>
      <c r="E24" s="20">
        <v>2.5150000000000001</v>
      </c>
      <c r="F24" s="20">
        <v>0.81</v>
      </c>
      <c r="G24" s="20">
        <v>0.90200000000000002</v>
      </c>
      <c r="H24" s="20">
        <v>1.7290000000000001</v>
      </c>
      <c r="I24" s="20">
        <v>1.504</v>
      </c>
      <c r="J24" s="20">
        <v>0.35099999999999998</v>
      </c>
      <c r="K24" s="20">
        <v>0.49199999999999999</v>
      </c>
      <c r="L24" s="20">
        <v>1.6080000000000001</v>
      </c>
      <c r="M24" s="20">
        <v>1.159</v>
      </c>
      <c r="N24" s="20">
        <v>0.745</v>
      </c>
      <c r="O24" s="20">
        <v>0.87</v>
      </c>
      <c r="P24" s="20">
        <v>1.5</v>
      </c>
      <c r="Q24" s="20">
        <v>0.214</v>
      </c>
      <c r="R24" s="20">
        <v>1.2809999999999999</v>
      </c>
      <c r="S24" s="20">
        <v>2.8359999999999999</v>
      </c>
      <c r="T24" s="20">
        <v>0.84499999999999997</v>
      </c>
      <c r="U24" s="20">
        <v>3.294</v>
      </c>
      <c r="V24" s="20">
        <v>1.3680000000000001</v>
      </c>
      <c r="W24" s="20">
        <v>1.4079999999999999</v>
      </c>
      <c r="X24" s="20">
        <v>0.875</v>
      </c>
      <c r="Y24" s="20">
        <v>0.80200000000000005</v>
      </c>
      <c r="Z24" s="20">
        <v>1.3680000000000001</v>
      </c>
      <c r="AA24" s="20">
        <v>0.85299999999999998</v>
      </c>
      <c r="AB24" s="20">
        <v>0.623</v>
      </c>
      <c r="AC24" s="21">
        <f t="shared" si="0"/>
        <v>0.82750000000000001</v>
      </c>
      <c r="AD24" s="21">
        <f t="shared" si="1"/>
        <v>1.159</v>
      </c>
      <c r="AE24" s="21">
        <f t="shared" si="2"/>
        <v>1.502</v>
      </c>
      <c r="AF24" s="22">
        <v>0.92400000000000004</v>
      </c>
      <c r="AG24" s="23">
        <f t="shared" si="3"/>
        <v>0.745</v>
      </c>
    </row>
    <row r="25" spans="1:33" ht="15" customHeight="1" x14ac:dyDescent="0.2">
      <c r="A25" s="19">
        <v>2022</v>
      </c>
      <c r="B25" s="20">
        <v>1.1919999999999999</v>
      </c>
      <c r="C25" s="20">
        <v>1.3859999999999999</v>
      </c>
      <c r="D25" s="20">
        <v>1.28</v>
      </c>
      <c r="E25" s="20">
        <v>2.3660000000000001</v>
      </c>
      <c r="F25" s="20">
        <v>0.77</v>
      </c>
      <c r="G25" s="20">
        <v>0.83899999999999997</v>
      </c>
      <c r="H25" s="20">
        <v>1.4470000000000001</v>
      </c>
      <c r="I25" s="20">
        <v>1.2010000000000001</v>
      </c>
      <c r="J25" s="20">
        <v>0.34399999999999997</v>
      </c>
      <c r="K25" s="20">
        <v>0.55000000000000004</v>
      </c>
      <c r="L25" s="20">
        <v>1.298</v>
      </c>
      <c r="M25" s="20">
        <v>1.1879999999999999</v>
      </c>
      <c r="N25" s="20">
        <v>0.90600000000000003</v>
      </c>
      <c r="O25" s="20">
        <v>0.93600000000000005</v>
      </c>
      <c r="P25" s="20">
        <v>1.222</v>
      </c>
      <c r="Q25" s="20">
        <v>0.222</v>
      </c>
      <c r="R25" s="20">
        <v>1.105</v>
      </c>
      <c r="S25" s="20">
        <v>2.0139999999999998</v>
      </c>
      <c r="T25" s="20">
        <v>0.69299999999999995</v>
      </c>
      <c r="U25" s="20">
        <v>3.8450000000000002</v>
      </c>
      <c r="V25" s="20">
        <v>1.1599999999999999</v>
      </c>
      <c r="W25" s="20">
        <v>1.2629999999999999</v>
      </c>
      <c r="X25" s="20">
        <v>0.91200000000000003</v>
      </c>
      <c r="Y25" s="20">
        <v>0.79800000000000004</v>
      </c>
      <c r="Z25" s="20">
        <v>1.1859999999999999</v>
      </c>
      <c r="AA25" s="20">
        <v>0.997</v>
      </c>
      <c r="AB25" s="20">
        <v>0.55200000000000005</v>
      </c>
      <c r="AC25" s="21">
        <f t="shared" si="0"/>
        <v>0.81850000000000001</v>
      </c>
      <c r="AD25" s="21">
        <f t="shared" si="1"/>
        <v>1.1599999999999999</v>
      </c>
      <c r="AE25" s="21">
        <f t="shared" si="2"/>
        <v>1.2715000000000001</v>
      </c>
      <c r="AF25" s="22">
        <v>0.879</v>
      </c>
      <c r="AG25" s="23">
        <f t="shared" si="3"/>
        <v>0.90600000000000003</v>
      </c>
    </row>
    <row r="26" spans="1:33" ht="15" customHeight="1" x14ac:dyDescent="0.2">
      <c r="A26" s="19">
        <v>2023</v>
      </c>
      <c r="B26" s="20">
        <v>0.89</v>
      </c>
      <c r="C26" s="20">
        <v>1.38</v>
      </c>
      <c r="D26" s="20">
        <v>1.3180000000000001</v>
      </c>
      <c r="E26" s="20">
        <v>2.423</v>
      </c>
      <c r="F26" s="20">
        <v>0.68300000000000005</v>
      </c>
      <c r="G26" s="20">
        <v>0.622</v>
      </c>
      <c r="H26" s="20">
        <v>1.1459999999999999</v>
      </c>
      <c r="I26" s="20">
        <v>1.0980000000000001</v>
      </c>
      <c r="J26" s="20">
        <v>0.40400000000000003</v>
      </c>
      <c r="K26" s="20">
        <v>0.58899999999999997</v>
      </c>
      <c r="L26" s="20">
        <v>1.024</v>
      </c>
      <c r="M26" s="20">
        <v>0.98699999999999999</v>
      </c>
      <c r="N26" s="20">
        <v>0.93500000000000005</v>
      </c>
      <c r="O26" s="20">
        <v>0.72899999999999998</v>
      </c>
      <c r="P26" s="20">
        <v>1.3089999999999999</v>
      </c>
      <c r="Q26" s="20">
        <v>0.214</v>
      </c>
      <c r="R26" s="20">
        <v>1.0149999999999999</v>
      </c>
      <c r="S26" s="20">
        <v>1.665</v>
      </c>
      <c r="T26" s="20">
        <v>0.68600000000000005</v>
      </c>
      <c r="U26" s="20">
        <v>3.1360000000000001</v>
      </c>
      <c r="V26" s="20">
        <v>0.94299999999999995</v>
      </c>
      <c r="W26" s="20">
        <v>1.026</v>
      </c>
      <c r="X26" s="20">
        <v>0.90300000000000002</v>
      </c>
      <c r="Y26" s="20">
        <v>0.66600000000000004</v>
      </c>
      <c r="Z26" s="20">
        <v>0.79800000000000004</v>
      </c>
      <c r="AA26" s="20">
        <v>0.85</v>
      </c>
      <c r="AB26" s="20">
        <v>0.55300000000000005</v>
      </c>
      <c r="AC26" s="21">
        <f t="shared" si="0"/>
        <v>0.68450000000000011</v>
      </c>
      <c r="AD26" s="21">
        <f t="shared" si="1"/>
        <v>0.93500000000000005</v>
      </c>
      <c r="AE26" s="21">
        <f t="shared" si="2"/>
        <v>1.1219999999999999</v>
      </c>
      <c r="AF26" s="22">
        <v>0.75</v>
      </c>
      <c r="AG26" s="23">
        <f t="shared" si="3"/>
        <v>0.93500000000000005</v>
      </c>
    </row>
    <row r="27" spans="1:33" ht="15" customHeight="1" x14ac:dyDescent="0.2">
      <c r="A27" s="19">
        <v>2024</v>
      </c>
      <c r="B27" s="20">
        <v>0.753</v>
      </c>
      <c r="C27" s="20">
        <v>1.1930000000000001</v>
      </c>
      <c r="D27" s="20">
        <v>1.0860000000000001</v>
      </c>
      <c r="E27" s="20">
        <v>2.38</v>
      </c>
      <c r="F27" s="20">
        <v>0.67900000000000005</v>
      </c>
      <c r="G27" s="20">
        <v>0.54400000000000004</v>
      </c>
      <c r="H27" s="20">
        <v>1.0740000000000001</v>
      </c>
      <c r="I27" s="20">
        <v>1.091</v>
      </c>
      <c r="J27" s="20">
        <v>0.501</v>
      </c>
      <c r="K27" s="20">
        <v>0.69499999999999995</v>
      </c>
      <c r="L27" s="20">
        <v>0.94599999999999995</v>
      </c>
      <c r="M27" s="20">
        <v>0.91500000000000004</v>
      </c>
      <c r="N27" s="20">
        <v>0.98399999999999999</v>
      </c>
      <c r="O27" s="20">
        <v>0.54300000000000004</v>
      </c>
      <c r="P27" s="20">
        <v>1.1399999999999999</v>
      </c>
      <c r="Q27" s="20">
        <v>0.217</v>
      </c>
      <c r="R27" s="20">
        <v>1.2130000000000001</v>
      </c>
      <c r="S27" s="20">
        <v>1.339</v>
      </c>
      <c r="T27" s="20">
        <v>0.79800000000000004</v>
      </c>
      <c r="U27" s="20">
        <v>3.1949999999999998</v>
      </c>
      <c r="V27" s="20">
        <v>1.0529999999999999</v>
      </c>
      <c r="W27" s="20">
        <v>1.1140000000000001</v>
      </c>
      <c r="X27" s="20">
        <v>1.0529999999999999</v>
      </c>
      <c r="Y27" s="20">
        <v>0.64500000000000002</v>
      </c>
      <c r="Z27" s="20">
        <v>0.70099999999999996</v>
      </c>
      <c r="AA27" s="20">
        <v>0.84699999999999998</v>
      </c>
      <c r="AB27" s="20">
        <v>0.498</v>
      </c>
      <c r="AC27" s="21">
        <f t="shared" si="0"/>
        <v>0.68700000000000006</v>
      </c>
      <c r="AD27" s="21">
        <f t="shared" si="1"/>
        <v>0.94599999999999995</v>
      </c>
      <c r="AE27" s="21">
        <f t="shared" si="2"/>
        <v>1.1025</v>
      </c>
      <c r="AF27" s="22">
        <v>0.73199999999999998</v>
      </c>
      <c r="AG27" s="23">
        <f t="shared" si="3"/>
        <v>0.98399999999999999</v>
      </c>
    </row>
    <row r="28" spans="1:33" ht="15" customHeight="1" x14ac:dyDescent="0.2">
      <c r="A28" s="19">
        <v>2025</v>
      </c>
      <c r="B28" s="20">
        <v>0.70699999999999996</v>
      </c>
      <c r="C28" s="20">
        <v>1.1279999999999999</v>
      </c>
      <c r="D28" s="20">
        <v>1.3360000000000001</v>
      </c>
      <c r="E28" s="20">
        <v>3.3570000000000002</v>
      </c>
      <c r="F28" s="20">
        <v>0.59599999999999997</v>
      </c>
      <c r="G28" s="20">
        <v>0.55600000000000005</v>
      </c>
      <c r="H28" s="20">
        <v>1.0509999999999999</v>
      </c>
      <c r="I28" s="20">
        <v>1.1679999999999999</v>
      </c>
      <c r="J28" s="20">
        <v>0.41499999999999998</v>
      </c>
      <c r="K28" s="20">
        <v>0.72499999999999998</v>
      </c>
      <c r="L28" s="20">
        <v>0.94</v>
      </c>
      <c r="M28" s="20">
        <v>0.96299999999999997</v>
      </c>
      <c r="N28" s="20">
        <v>0.878</v>
      </c>
      <c r="O28" s="20">
        <v>0.629</v>
      </c>
      <c r="P28" s="20">
        <v>1.103</v>
      </c>
      <c r="Q28" s="20"/>
      <c r="R28" s="20">
        <v>1.038</v>
      </c>
      <c r="S28" s="20"/>
      <c r="T28" s="20">
        <v>0.96699999999999997</v>
      </c>
      <c r="U28" s="20">
        <v>4.3540000000000001</v>
      </c>
      <c r="V28" s="20">
        <v>0.82</v>
      </c>
      <c r="W28" s="20">
        <v>1.115</v>
      </c>
      <c r="X28" s="20">
        <v>1.0509999999999999</v>
      </c>
      <c r="Y28" s="20">
        <v>0.71899999999999997</v>
      </c>
      <c r="Z28" s="20">
        <v>0.77400000000000002</v>
      </c>
      <c r="AA28" s="20">
        <v>0.79800000000000004</v>
      </c>
      <c r="AB28" s="20">
        <v>0.46100000000000002</v>
      </c>
      <c r="AC28" s="21">
        <f t="shared" si="0"/>
        <v>0.71899999999999997</v>
      </c>
      <c r="AD28" s="21">
        <f t="shared" si="1"/>
        <v>0.94</v>
      </c>
      <c r="AE28" s="21">
        <f t="shared" si="2"/>
        <v>1.103</v>
      </c>
      <c r="AF28" s="22">
        <v>0.74099999999999999</v>
      </c>
      <c r="AG28" s="23">
        <f t="shared" si="3"/>
        <v>0.878</v>
      </c>
    </row>
    <row r="31" spans="1:33" ht="15" customHeight="1" x14ac:dyDescent="0.2">
      <c r="A31" s="16" t="s">
        <v>424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ht="15" customHeight="1" x14ac:dyDescent="0.2">
      <c r="A32" s="18" t="s">
        <v>384</v>
      </c>
      <c r="B32" s="18" t="s">
        <v>385</v>
      </c>
      <c r="C32" s="18" t="s">
        <v>386</v>
      </c>
      <c r="D32" s="18" t="s">
        <v>387</v>
      </c>
      <c r="E32" s="18" t="s">
        <v>388</v>
      </c>
      <c r="F32" s="18" t="s">
        <v>389</v>
      </c>
      <c r="G32" s="18" t="s">
        <v>390</v>
      </c>
      <c r="H32" s="18" t="s">
        <v>391</v>
      </c>
      <c r="I32" s="18" t="s">
        <v>392</v>
      </c>
      <c r="J32" s="18" t="s">
        <v>393</v>
      </c>
      <c r="K32" s="18" t="s">
        <v>394</v>
      </c>
      <c r="L32" s="18" t="s">
        <v>395</v>
      </c>
      <c r="M32" s="18" t="s">
        <v>396</v>
      </c>
      <c r="N32" s="18" t="s">
        <v>397</v>
      </c>
      <c r="O32" s="18" t="s">
        <v>398</v>
      </c>
      <c r="P32" s="18" t="s">
        <v>399</v>
      </c>
      <c r="Q32" s="18" t="s">
        <v>400</v>
      </c>
      <c r="R32" s="18" t="s">
        <v>401</v>
      </c>
      <c r="S32" s="18" t="s">
        <v>402</v>
      </c>
      <c r="T32" s="18" t="s">
        <v>403</v>
      </c>
      <c r="U32" s="18" t="s">
        <v>404</v>
      </c>
      <c r="V32" s="18" t="s">
        <v>405</v>
      </c>
      <c r="W32" s="18" t="s">
        <v>406</v>
      </c>
      <c r="X32" s="18" t="s">
        <v>407</v>
      </c>
      <c r="Y32" s="18" t="s">
        <v>408</v>
      </c>
      <c r="Z32" s="18" t="s">
        <v>409</v>
      </c>
      <c r="AA32" s="18" t="s">
        <v>410</v>
      </c>
      <c r="AB32" s="18" t="s">
        <v>411</v>
      </c>
      <c r="AC32" s="18" t="s">
        <v>413</v>
      </c>
      <c r="AD32" s="18" t="s">
        <v>414</v>
      </c>
      <c r="AE32" s="18" t="s">
        <v>415</v>
      </c>
      <c r="AF32" s="18" t="s">
        <v>423</v>
      </c>
      <c r="AG32" s="18" t="s">
        <v>122</v>
      </c>
    </row>
    <row r="33" spans="1:33" ht="15" customHeight="1" x14ac:dyDescent="0.2">
      <c r="A33" s="19">
        <v>2005</v>
      </c>
      <c r="B33" s="20">
        <v>0.63400000000000001</v>
      </c>
      <c r="C33" s="20">
        <v>1.091</v>
      </c>
      <c r="D33" s="20">
        <v>0.59799999999999998</v>
      </c>
      <c r="E33" s="20">
        <v>4.0919999999999996</v>
      </c>
      <c r="F33" s="20">
        <v>0.43099999999999999</v>
      </c>
      <c r="G33" s="20">
        <v>0.379</v>
      </c>
      <c r="H33" s="20">
        <v>0.85</v>
      </c>
      <c r="I33" s="20">
        <v>0.66200000000000003</v>
      </c>
      <c r="J33" s="20">
        <v>1.44</v>
      </c>
      <c r="K33" s="20">
        <v>2.2770000000000001</v>
      </c>
      <c r="L33" s="20">
        <v>0.91700000000000004</v>
      </c>
      <c r="M33" s="20">
        <v>0.81899999999999995</v>
      </c>
      <c r="N33" s="20">
        <v>0.53400000000000003</v>
      </c>
      <c r="O33" s="20">
        <v>0.44600000000000001</v>
      </c>
      <c r="P33" s="20">
        <v>3.21</v>
      </c>
      <c r="Q33" s="20">
        <v>0.35299999999999998</v>
      </c>
      <c r="R33" s="20">
        <v>0.41699999999999998</v>
      </c>
      <c r="S33" s="20">
        <v>1.734</v>
      </c>
      <c r="T33" s="20">
        <v>0.71099999999999997</v>
      </c>
      <c r="U33" s="20">
        <v>3.2280000000000002</v>
      </c>
      <c r="V33" s="20">
        <v>0.98699999999999999</v>
      </c>
      <c r="W33" s="20">
        <v>0.32200000000000001</v>
      </c>
      <c r="X33" s="20">
        <v>1.4770000000000001</v>
      </c>
      <c r="Y33" s="20">
        <v>0.34599999999999997</v>
      </c>
      <c r="Z33" s="20">
        <v>0.53300000000000003</v>
      </c>
      <c r="AA33" s="20">
        <v>0.60099999999999998</v>
      </c>
      <c r="AB33" s="20">
        <v>0.39100000000000001</v>
      </c>
      <c r="AC33" s="21">
        <f t="shared" ref="AC33:AC53" si="4">QUARTILE(B33:AB33,1)</f>
        <v>0.4385</v>
      </c>
      <c r="AD33" s="21">
        <f t="shared" ref="AD33:AD53" si="5">MEDIAN(B33:AB33)</f>
        <v>0.66200000000000003</v>
      </c>
      <c r="AE33" s="21">
        <f t="shared" ref="AE33:AE53" si="6">QUARTILE(B33:AB33,3)</f>
        <v>1.2654999999999998</v>
      </c>
      <c r="AF33" s="22">
        <v>0.78500000000000003</v>
      </c>
      <c r="AG33" s="23">
        <f t="shared" ref="AG33:AG53" si="7">N33</f>
        <v>0.53400000000000003</v>
      </c>
    </row>
    <row r="34" spans="1:33" ht="15" customHeight="1" x14ac:dyDescent="0.2">
      <c r="A34" s="19">
        <v>2006</v>
      </c>
      <c r="B34" s="20">
        <v>0.67800000000000005</v>
      </c>
      <c r="C34" s="20">
        <v>1.123</v>
      </c>
      <c r="D34" s="20">
        <v>0.878</v>
      </c>
      <c r="E34" s="20">
        <v>4.032</v>
      </c>
      <c r="F34" s="20">
        <v>0.47</v>
      </c>
      <c r="G34" s="20">
        <v>0.38800000000000001</v>
      </c>
      <c r="H34" s="20">
        <v>0.95799999999999996</v>
      </c>
      <c r="I34" s="20">
        <v>0.96199999999999997</v>
      </c>
      <c r="J34" s="20">
        <v>0.90900000000000003</v>
      </c>
      <c r="K34" s="20">
        <v>2.681</v>
      </c>
      <c r="L34" s="20">
        <v>0.91300000000000003</v>
      </c>
      <c r="M34" s="20">
        <v>0.873</v>
      </c>
      <c r="N34" s="20">
        <v>0.57999999999999996</v>
      </c>
      <c r="O34" s="20">
        <v>0.40699999999999997</v>
      </c>
      <c r="P34" s="20">
        <v>2.6379999999999999</v>
      </c>
      <c r="Q34" s="20">
        <v>0.32900000000000001</v>
      </c>
      <c r="R34" s="20">
        <v>0.57799999999999996</v>
      </c>
      <c r="S34" s="20">
        <v>1.7050000000000001</v>
      </c>
      <c r="T34" s="20">
        <v>0.94299999999999995</v>
      </c>
      <c r="U34" s="20">
        <v>3.7040000000000002</v>
      </c>
      <c r="V34" s="20">
        <v>1.157</v>
      </c>
      <c r="W34" s="20">
        <v>0.45100000000000001</v>
      </c>
      <c r="X34" s="20">
        <v>1.417</v>
      </c>
      <c r="Y34" s="20">
        <v>0.46100000000000002</v>
      </c>
      <c r="Z34" s="20">
        <v>0.68500000000000005</v>
      </c>
      <c r="AA34" s="20">
        <v>0.749</v>
      </c>
      <c r="AB34" s="20">
        <v>0.39100000000000001</v>
      </c>
      <c r="AC34" s="21">
        <f t="shared" si="4"/>
        <v>0.52400000000000002</v>
      </c>
      <c r="AD34" s="21">
        <f t="shared" si="5"/>
        <v>0.878</v>
      </c>
      <c r="AE34" s="21">
        <f t="shared" si="6"/>
        <v>1.1400000000000001</v>
      </c>
      <c r="AF34" s="22">
        <v>0.85399999999999998</v>
      </c>
      <c r="AG34" s="23">
        <f t="shared" si="7"/>
        <v>0.57999999999999996</v>
      </c>
    </row>
    <row r="35" spans="1:33" ht="15" customHeight="1" x14ac:dyDescent="0.2">
      <c r="A35" s="19">
        <v>2007</v>
      </c>
      <c r="B35" s="20">
        <v>0.67600000000000005</v>
      </c>
      <c r="C35" s="20">
        <v>0.98299999999999998</v>
      </c>
      <c r="D35" s="20">
        <v>1.0429999999999999</v>
      </c>
      <c r="E35" s="20">
        <v>4.2220000000000004</v>
      </c>
      <c r="F35" s="20">
        <v>0.47799999999999998</v>
      </c>
      <c r="G35" s="20">
        <v>0.27500000000000002</v>
      </c>
      <c r="H35" s="20">
        <v>0.64300000000000002</v>
      </c>
      <c r="I35" s="20">
        <v>0.745</v>
      </c>
      <c r="J35" s="20">
        <v>0.74299999999999999</v>
      </c>
      <c r="K35" s="20">
        <v>2.2909999999999999</v>
      </c>
      <c r="L35" s="20">
        <v>0.79600000000000004</v>
      </c>
      <c r="M35" s="20">
        <v>0.83099999999999996</v>
      </c>
      <c r="N35" s="20">
        <v>0.55600000000000005</v>
      </c>
      <c r="O35" s="20">
        <v>0.39700000000000002</v>
      </c>
      <c r="P35" s="20">
        <v>2.8109999999999999</v>
      </c>
      <c r="Q35" s="20">
        <v>0.316</v>
      </c>
      <c r="R35" s="20">
        <v>0.67700000000000005</v>
      </c>
      <c r="S35" s="20">
        <v>1.89</v>
      </c>
      <c r="T35" s="20">
        <v>0.996</v>
      </c>
      <c r="U35" s="20">
        <v>3.9449999999999998</v>
      </c>
      <c r="V35" s="20">
        <v>1.0640000000000001</v>
      </c>
      <c r="W35" s="20">
        <v>0.66100000000000003</v>
      </c>
      <c r="X35" s="20">
        <v>1.2909999999999999</v>
      </c>
      <c r="Y35" s="20">
        <v>0.59199999999999997</v>
      </c>
      <c r="Z35" s="20">
        <v>0.49399999999999999</v>
      </c>
      <c r="AA35" s="20">
        <v>0.995</v>
      </c>
      <c r="AB35" s="20">
        <v>0.372</v>
      </c>
      <c r="AC35" s="21">
        <f t="shared" si="4"/>
        <v>0.57400000000000007</v>
      </c>
      <c r="AD35" s="21">
        <f t="shared" si="5"/>
        <v>0.745</v>
      </c>
      <c r="AE35" s="21">
        <f t="shared" si="6"/>
        <v>1.0535000000000001</v>
      </c>
      <c r="AF35" s="22">
        <v>0.79700000000000004</v>
      </c>
      <c r="AG35" s="23">
        <f t="shared" si="7"/>
        <v>0.55600000000000005</v>
      </c>
    </row>
    <row r="36" spans="1:33" ht="15" customHeight="1" x14ac:dyDescent="0.2">
      <c r="A36" s="19">
        <v>2008</v>
      </c>
      <c r="B36" s="20">
        <v>0.69799999999999995</v>
      </c>
      <c r="C36" s="20">
        <v>0.97499999999999998</v>
      </c>
      <c r="D36" s="20">
        <v>0.878</v>
      </c>
      <c r="E36" s="20">
        <v>4.1219999999999999</v>
      </c>
      <c r="F36" s="20">
        <v>0.48299999999999998</v>
      </c>
      <c r="G36" s="20">
        <v>0.26200000000000001</v>
      </c>
      <c r="H36" s="20">
        <v>0.45700000000000002</v>
      </c>
      <c r="I36" s="20">
        <v>0.44800000000000001</v>
      </c>
      <c r="J36" s="20">
        <v>0.56100000000000005</v>
      </c>
      <c r="K36" s="20">
        <v>1.0529999999999999</v>
      </c>
      <c r="L36" s="20">
        <v>0.623</v>
      </c>
      <c r="M36" s="20">
        <v>0.67500000000000004</v>
      </c>
      <c r="N36" s="20">
        <v>0.57999999999999996</v>
      </c>
      <c r="O36" s="20">
        <v>0.39800000000000002</v>
      </c>
      <c r="P36" s="20">
        <v>2.198</v>
      </c>
      <c r="Q36" s="20">
        <v>0.24399999999999999</v>
      </c>
      <c r="R36" s="20">
        <v>0.59099999999999997</v>
      </c>
      <c r="S36" s="20">
        <v>1.4470000000000001</v>
      </c>
      <c r="T36" s="20">
        <v>0.45600000000000002</v>
      </c>
      <c r="U36" s="20">
        <v>2.452</v>
      </c>
      <c r="V36" s="20">
        <v>1.0549999999999999</v>
      </c>
      <c r="W36" s="20">
        <v>0.61899999999999999</v>
      </c>
      <c r="X36" s="20">
        <v>0.94799999999999995</v>
      </c>
      <c r="Y36" s="20">
        <v>0.746</v>
      </c>
      <c r="Z36" s="20">
        <v>0.42499999999999999</v>
      </c>
      <c r="AA36" s="20">
        <v>0.79600000000000004</v>
      </c>
      <c r="AB36" s="20">
        <v>0.55800000000000005</v>
      </c>
      <c r="AC36" s="21">
        <f t="shared" si="4"/>
        <v>0.47</v>
      </c>
      <c r="AD36" s="21">
        <f t="shared" si="5"/>
        <v>0.623</v>
      </c>
      <c r="AE36" s="21">
        <f t="shared" si="6"/>
        <v>0.96150000000000002</v>
      </c>
      <c r="AF36" s="22">
        <v>0.60699999999999998</v>
      </c>
      <c r="AG36" s="23">
        <f t="shared" si="7"/>
        <v>0.57999999999999996</v>
      </c>
    </row>
    <row r="37" spans="1:33" ht="15" customHeight="1" x14ac:dyDescent="0.2">
      <c r="A37" s="19">
        <v>2009</v>
      </c>
      <c r="B37" s="20">
        <v>0.68400000000000005</v>
      </c>
      <c r="C37" s="20">
        <v>0.85599999999999998</v>
      </c>
      <c r="D37" s="20">
        <v>0.36199999999999999</v>
      </c>
      <c r="E37" s="20">
        <v>3.3879999999999999</v>
      </c>
      <c r="F37" s="20">
        <v>0.40300000000000002</v>
      </c>
      <c r="G37" s="20">
        <v>0.27200000000000002</v>
      </c>
      <c r="H37" s="20">
        <v>0.27200000000000002</v>
      </c>
      <c r="I37" s="20">
        <v>0.22500000000000001</v>
      </c>
      <c r="J37" s="20">
        <v>0.433</v>
      </c>
      <c r="K37" s="20">
        <v>0.53</v>
      </c>
      <c r="L37" s="20">
        <v>0.60099999999999998</v>
      </c>
      <c r="M37" s="20">
        <v>0.52800000000000002</v>
      </c>
      <c r="N37" s="20">
        <v>0.441</v>
      </c>
      <c r="O37" s="20">
        <v>0.27900000000000003</v>
      </c>
      <c r="P37" s="20">
        <v>1.3049999999999999</v>
      </c>
      <c r="Q37" s="20">
        <v>0.18</v>
      </c>
      <c r="R37" s="20">
        <v>0.34499999999999997</v>
      </c>
      <c r="S37" s="20">
        <v>1.4179999999999999</v>
      </c>
      <c r="T37" s="20">
        <v>0.41599999999999998</v>
      </c>
      <c r="U37" s="20">
        <v>1.9470000000000001</v>
      </c>
      <c r="V37" s="20">
        <v>0.84899999999999998</v>
      </c>
      <c r="W37" s="20">
        <v>0.50900000000000001</v>
      </c>
      <c r="X37" s="20">
        <v>0.60599999999999998</v>
      </c>
      <c r="Y37" s="20">
        <v>0.435</v>
      </c>
      <c r="Z37" s="20">
        <v>0.35699999999999998</v>
      </c>
      <c r="AA37" s="20">
        <v>0.59</v>
      </c>
      <c r="AB37" s="20">
        <v>0.39</v>
      </c>
      <c r="AC37" s="21">
        <f t="shared" si="4"/>
        <v>0.35949999999999999</v>
      </c>
      <c r="AD37" s="21">
        <f t="shared" si="5"/>
        <v>0.441</v>
      </c>
      <c r="AE37" s="21">
        <f t="shared" si="6"/>
        <v>0.64500000000000002</v>
      </c>
      <c r="AF37" s="22">
        <v>0.443</v>
      </c>
      <c r="AG37" s="23">
        <f t="shared" si="7"/>
        <v>0.441</v>
      </c>
    </row>
    <row r="38" spans="1:33" ht="15" customHeight="1" x14ac:dyDescent="0.2">
      <c r="A38" s="19">
        <v>2010</v>
      </c>
      <c r="B38" s="20">
        <v>0.74199999999999999</v>
      </c>
      <c r="C38" s="20">
        <v>0.90400000000000003</v>
      </c>
      <c r="D38" s="20">
        <v>0.22900000000000001</v>
      </c>
      <c r="E38" s="20">
        <v>2.93</v>
      </c>
      <c r="F38" s="20">
        <v>0.32500000000000001</v>
      </c>
      <c r="G38" s="20">
        <v>0.28899999999999998</v>
      </c>
      <c r="H38" s="20">
        <v>0.434</v>
      </c>
      <c r="I38" s="20">
        <v>0.22500000000000001</v>
      </c>
      <c r="J38" s="20">
        <v>0.35099999999999998</v>
      </c>
      <c r="K38" s="20">
        <v>0.38900000000000001</v>
      </c>
      <c r="L38" s="20">
        <v>0.72899999999999998</v>
      </c>
      <c r="M38" s="20">
        <v>0.64300000000000002</v>
      </c>
      <c r="N38" s="20">
        <v>0.34899999999999998</v>
      </c>
      <c r="O38" s="20">
        <v>0.17</v>
      </c>
      <c r="P38" s="20">
        <v>0.63700000000000001</v>
      </c>
      <c r="Q38" s="20">
        <v>0.14699999999999999</v>
      </c>
      <c r="R38" s="20">
        <v>0.35</v>
      </c>
      <c r="S38" s="20">
        <v>1.3939999999999999</v>
      </c>
      <c r="T38" s="20">
        <v>0.189</v>
      </c>
      <c r="U38" s="20">
        <v>1.6910000000000001</v>
      </c>
      <c r="V38" s="20">
        <v>0.71799999999999997</v>
      </c>
      <c r="W38" s="20">
        <v>0.48699999999999999</v>
      </c>
      <c r="X38" s="20">
        <v>0.55800000000000005</v>
      </c>
      <c r="Y38" s="20">
        <v>0.36499999999999999</v>
      </c>
      <c r="Z38" s="20">
        <v>0.45</v>
      </c>
      <c r="AA38" s="20">
        <v>0.53700000000000003</v>
      </c>
      <c r="AB38" s="20">
        <v>0.33400000000000002</v>
      </c>
      <c r="AC38" s="21">
        <f t="shared" si="4"/>
        <v>0.32950000000000002</v>
      </c>
      <c r="AD38" s="21">
        <f t="shared" si="5"/>
        <v>0.434</v>
      </c>
      <c r="AE38" s="21">
        <f t="shared" si="6"/>
        <v>0.68049999999999999</v>
      </c>
      <c r="AF38" s="22">
        <v>0.42199999999999999</v>
      </c>
      <c r="AG38" s="23">
        <f t="shared" si="7"/>
        <v>0.34899999999999998</v>
      </c>
    </row>
    <row r="39" spans="1:33" ht="15" customHeight="1" x14ac:dyDescent="0.2">
      <c r="A39" s="19">
        <v>2011</v>
      </c>
      <c r="B39" s="20">
        <v>0.83599999999999997</v>
      </c>
      <c r="C39" s="20">
        <v>0.8</v>
      </c>
      <c r="D39" s="20">
        <v>0.217</v>
      </c>
      <c r="E39" s="20">
        <v>1.905</v>
      </c>
      <c r="F39" s="20">
        <v>0.315</v>
      </c>
      <c r="G39" s="20">
        <v>0.35799999999999998</v>
      </c>
      <c r="H39" s="20">
        <v>0.41399999999999998</v>
      </c>
      <c r="I39" s="20">
        <v>0.22600000000000001</v>
      </c>
      <c r="J39" s="20"/>
      <c r="K39" s="20">
        <v>0.32400000000000001</v>
      </c>
      <c r="L39" s="20">
        <v>0.72599999999999998</v>
      </c>
      <c r="M39" s="20">
        <v>0.68799999999999994</v>
      </c>
      <c r="N39" s="20">
        <v>0.32600000000000001</v>
      </c>
      <c r="O39" s="20">
        <v>0.13</v>
      </c>
      <c r="P39" s="20">
        <v>0.438</v>
      </c>
      <c r="Q39" s="20">
        <v>0.14000000000000001</v>
      </c>
      <c r="R39" s="20">
        <v>0.29499999999999998</v>
      </c>
      <c r="S39" s="20">
        <v>1.5629999999999999</v>
      </c>
      <c r="T39" s="20">
        <v>0.24099999999999999</v>
      </c>
      <c r="U39" s="20">
        <v>1.446</v>
      </c>
      <c r="V39" s="20">
        <v>0.66</v>
      </c>
      <c r="W39" s="20">
        <v>0.49399999999999999</v>
      </c>
      <c r="X39" s="20">
        <v>0.41599999999999998</v>
      </c>
      <c r="Y39" s="20">
        <v>0.34200000000000003</v>
      </c>
      <c r="Z39" s="20">
        <v>0.44600000000000001</v>
      </c>
      <c r="AA39" s="20">
        <v>0.39</v>
      </c>
      <c r="AB39" s="20">
        <v>0.27800000000000002</v>
      </c>
      <c r="AC39" s="21">
        <f t="shared" si="4"/>
        <v>0.3</v>
      </c>
      <c r="AD39" s="21">
        <f t="shared" si="5"/>
        <v>0.40200000000000002</v>
      </c>
      <c r="AE39" s="21">
        <f t="shared" si="6"/>
        <v>0.68099999999999994</v>
      </c>
      <c r="AF39" s="22">
        <v>0.41599999999999998</v>
      </c>
      <c r="AG39" s="23">
        <f t="shared" si="7"/>
        <v>0.32600000000000001</v>
      </c>
    </row>
    <row r="40" spans="1:33" ht="15" customHeight="1" x14ac:dyDescent="0.2">
      <c r="A40" s="19">
        <v>2012</v>
      </c>
      <c r="B40" s="20">
        <v>0.73699999999999999</v>
      </c>
      <c r="C40" s="20">
        <v>0.84</v>
      </c>
      <c r="D40" s="20">
        <v>0.191</v>
      </c>
      <c r="E40" s="20">
        <v>1.3919999999999999</v>
      </c>
      <c r="F40" s="20">
        <v>0.26700000000000002</v>
      </c>
      <c r="G40" s="20">
        <v>0.36699999999999999</v>
      </c>
      <c r="H40" s="20">
        <v>0.32300000000000001</v>
      </c>
      <c r="I40" s="20">
        <v>0.22600000000000001</v>
      </c>
      <c r="J40" s="20">
        <v>0.108</v>
      </c>
      <c r="K40" s="20">
        <v>0.25</v>
      </c>
      <c r="L40" s="20">
        <v>0.64800000000000002</v>
      </c>
      <c r="M40" s="20">
        <v>0.63700000000000001</v>
      </c>
      <c r="N40" s="20">
        <v>0.21</v>
      </c>
      <c r="O40" s="20">
        <v>0.111</v>
      </c>
      <c r="P40" s="20">
        <v>0.26100000000000001</v>
      </c>
      <c r="Q40" s="20">
        <v>0.106</v>
      </c>
      <c r="R40" s="20">
        <v>0.4</v>
      </c>
      <c r="S40" s="20">
        <v>1.524</v>
      </c>
      <c r="T40" s="20">
        <v>0.245</v>
      </c>
      <c r="U40" s="20">
        <v>1.4370000000000001</v>
      </c>
      <c r="V40" s="20">
        <v>0.41799999999999998</v>
      </c>
      <c r="W40" s="20">
        <v>0.42599999999999999</v>
      </c>
      <c r="X40" s="20">
        <v>0.28399999999999997</v>
      </c>
      <c r="Y40" s="20">
        <v>0.33800000000000002</v>
      </c>
      <c r="Z40" s="20">
        <v>0.36899999999999999</v>
      </c>
      <c r="AA40" s="20">
        <v>0.34100000000000003</v>
      </c>
      <c r="AB40" s="20">
        <v>0.27800000000000002</v>
      </c>
      <c r="AC40" s="21">
        <f t="shared" si="4"/>
        <v>0.2475</v>
      </c>
      <c r="AD40" s="21">
        <f t="shared" si="5"/>
        <v>0.33800000000000002</v>
      </c>
      <c r="AE40" s="21">
        <f t="shared" si="6"/>
        <v>0.53149999999999997</v>
      </c>
      <c r="AF40" s="22">
        <v>0.36699999999999999</v>
      </c>
      <c r="AG40" s="23">
        <f t="shared" si="7"/>
        <v>0.21</v>
      </c>
    </row>
    <row r="41" spans="1:33" ht="15" customHeight="1" x14ac:dyDescent="0.2">
      <c r="A41" s="19">
        <v>2013</v>
      </c>
      <c r="B41" s="20">
        <v>0.80500000000000005</v>
      </c>
      <c r="C41" s="20">
        <v>0.86199999999999999</v>
      </c>
      <c r="D41" s="20">
        <v>0.222</v>
      </c>
      <c r="E41" s="20">
        <v>0.92700000000000005</v>
      </c>
      <c r="F41" s="20">
        <v>0.247</v>
      </c>
      <c r="G41" s="20">
        <v>0.39700000000000002</v>
      </c>
      <c r="H41" s="20">
        <v>0.28599999999999998</v>
      </c>
      <c r="I41" s="20">
        <v>0.30299999999999999</v>
      </c>
      <c r="J41" s="20">
        <v>6.4000000000000001E-2</v>
      </c>
      <c r="K41" s="20">
        <v>0.13700000000000001</v>
      </c>
      <c r="L41" s="20">
        <v>0.53400000000000003</v>
      </c>
      <c r="M41" s="20">
        <v>0.55300000000000005</v>
      </c>
      <c r="N41" s="20">
        <v>0.188</v>
      </c>
      <c r="O41" s="20">
        <v>9.0999999999999998E-2</v>
      </c>
      <c r="P41" s="20">
        <v>0.28199999999999997</v>
      </c>
      <c r="Q41" s="20">
        <v>7.4999999999999997E-2</v>
      </c>
      <c r="R41" s="20">
        <v>0.47099999999999997</v>
      </c>
      <c r="S41" s="20">
        <v>1.3029999999999999</v>
      </c>
      <c r="T41" s="20">
        <v>0.29599999999999999</v>
      </c>
      <c r="U41" s="20">
        <v>1.1859999999999999</v>
      </c>
      <c r="V41" s="20">
        <v>0.29799999999999999</v>
      </c>
      <c r="W41" s="20">
        <v>0.37</v>
      </c>
      <c r="X41" s="20">
        <v>0.19</v>
      </c>
      <c r="Y41" s="20">
        <v>0.35</v>
      </c>
      <c r="Z41" s="20">
        <v>0.44</v>
      </c>
      <c r="AA41" s="20">
        <v>0.34</v>
      </c>
      <c r="AB41" s="20">
        <v>0.29599999999999999</v>
      </c>
      <c r="AC41" s="21">
        <f t="shared" si="4"/>
        <v>0.23449999999999999</v>
      </c>
      <c r="AD41" s="21">
        <f t="shared" si="5"/>
        <v>0.30299999999999999</v>
      </c>
      <c r="AE41" s="21">
        <f t="shared" si="6"/>
        <v>0.50249999999999995</v>
      </c>
      <c r="AF41" s="22">
        <v>0.33300000000000002</v>
      </c>
      <c r="AG41" s="23">
        <f t="shared" si="7"/>
        <v>0.188</v>
      </c>
    </row>
    <row r="42" spans="1:33" ht="15" customHeight="1" x14ac:dyDescent="0.2">
      <c r="A42" s="19">
        <v>2014</v>
      </c>
      <c r="B42" s="20">
        <v>0.81100000000000005</v>
      </c>
      <c r="C42" s="20">
        <v>0.90300000000000002</v>
      </c>
      <c r="D42" s="20">
        <v>0.28100000000000003</v>
      </c>
      <c r="E42" s="20">
        <v>0.69799999999999995</v>
      </c>
      <c r="F42" s="20">
        <v>0.26600000000000001</v>
      </c>
      <c r="G42" s="20">
        <v>0.40600000000000003</v>
      </c>
      <c r="H42" s="20">
        <v>0.373</v>
      </c>
      <c r="I42" s="20">
        <v>0.30399999999999999</v>
      </c>
      <c r="J42" s="20">
        <v>5.5E-2</v>
      </c>
      <c r="K42" s="20">
        <v>0.14799999999999999</v>
      </c>
      <c r="L42" s="20">
        <v>0.55000000000000004</v>
      </c>
      <c r="M42" s="20">
        <v>0.47799999999999998</v>
      </c>
      <c r="N42" s="20">
        <v>0.19</v>
      </c>
      <c r="O42" s="20">
        <v>0.112</v>
      </c>
      <c r="P42" s="20">
        <v>0.30199999999999999</v>
      </c>
      <c r="Q42" s="20">
        <v>6.5000000000000002E-2</v>
      </c>
      <c r="R42" s="20">
        <v>0.441</v>
      </c>
      <c r="S42" s="20">
        <v>2.0009999999999999</v>
      </c>
      <c r="T42" s="20">
        <v>0.25</v>
      </c>
      <c r="U42" s="20">
        <v>1.401</v>
      </c>
      <c r="V42" s="20">
        <v>0.44</v>
      </c>
      <c r="W42" s="20">
        <v>0.38700000000000001</v>
      </c>
      <c r="X42" s="20">
        <v>0.17199999999999999</v>
      </c>
      <c r="Y42" s="20">
        <v>0.371</v>
      </c>
      <c r="Z42" s="20">
        <v>0.52900000000000003</v>
      </c>
      <c r="AA42" s="20">
        <v>0.29099999999999998</v>
      </c>
      <c r="AB42" s="20">
        <v>0.314</v>
      </c>
      <c r="AC42" s="21">
        <f t="shared" si="4"/>
        <v>0.25800000000000001</v>
      </c>
      <c r="AD42" s="21">
        <f t="shared" si="5"/>
        <v>0.371</v>
      </c>
      <c r="AE42" s="21">
        <f t="shared" si="6"/>
        <v>0.50350000000000006</v>
      </c>
      <c r="AF42" s="22">
        <v>0.33700000000000002</v>
      </c>
      <c r="AG42" s="23">
        <f t="shared" si="7"/>
        <v>0.19</v>
      </c>
    </row>
    <row r="43" spans="1:33" ht="15" customHeight="1" x14ac:dyDescent="0.2">
      <c r="A43" s="19">
        <v>2015</v>
      </c>
      <c r="B43" s="20">
        <v>0.83899999999999997</v>
      </c>
      <c r="C43" s="20">
        <v>0.78300000000000003</v>
      </c>
      <c r="D43" s="20">
        <v>0.32700000000000001</v>
      </c>
      <c r="E43" s="20">
        <v>0.81299999999999994</v>
      </c>
      <c r="F43" s="20">
        <v>0.27500000000000002</v>
      </c>
      <c r="G43" s="20">
        <v>0.43099999999999999</v>
      </c>
      <c r="H43" s="20">
        <v>0.51200000000000001</v>
      </c>
      <c r="I43" s="20">
        <v>0.38100000000000001</v>
      </c>
      <c r="J43" s="20">
        <v>4.5999999999999999E-2</v>
      </c>
      <c r="K43" s="20">
        <v>0.16600000000000001</v>
      </c>
      <c r="L43" s="20">
        <v>0.54800000000000004</v>
      </c>
      <c r="M43" s="20">
        <v>0.498</v>
      </c>
      <c r="N43" s="20">
        <v>0.16700000000000001</v>
      </c>
      <c r="O43" s="20">
        <v>0.14299999999999999</v>
      </c>
      <c r="P43" s="20">
        <v>0.44900000000000001</v>
      </c>
      <c r="Q43" s="20">
        <v>6.0999999999999999E-2</v>
      </c>
      <c r="R43" s="20">
        <v>0.47799999999999998</v>
      </c>
      <c r="S43" s="20">
        <v>1.599</v>
      </c>
      <c r="T43" s="20">
        <v>0.151</v>
      </c>
      <c r="U43" s="20">
        <v>1.823</v>
      </c>
      <c r="V43" s="20">
        <v>0.57399999999999995</v>
      </c>
      <c r="W43" s="20">
        <v>0.45500000000000002</v>
      </c>
      <c r="X43" s="20">
        <v>0.21199999999999999</v>
      </c>
      <c r="Y43" s="20">
        <v>0.40300000000000002</v>
      </c>
      <c r="Z43" s="20">
        <v>0.66700000000000004</v>
      </c>
      <c r="AA43" s="20">
        <v>0.29099999999999998</v>
      </c>
      <c r="AB43" s="20">
        <v>0.36899999999999999</v>
      </c>
      <c r="AC43" s="21">
        <f t="shared" si="4"/>
        <v>0.24349999999999999</v>
      </c>
      <c r="AD43" s="21">
        <f t="shared" si="5"/>
        <v>0.43099999999999999</v>
      </c>
      <c r="AE43" s="21">
        <f t="shared" si="6"/>
        <v>0.56099999999999994</v>
      </c>
      <c r="AF43" s="22">
        <v>0.36699999999999999</v>
      </c>
      <c r="AG43" s="23">
        <f t="shared" si="7"/>
        <v>0.16700000000000001</v>
      </c>
    </row>
    <row r="44" spans="1:33" ht="15" customHeight="1" x14ac:dyDescent="0.2">
      <c r="A44" s="19">
        <v>2016</v>
      </c>
      <c r="B44" s="20">
        <v>0.91900000000000004</v>
      </c>
      <c r="C44" s="20">
        <v>0.78700000000000003</v>
      </c>
      <c r="D44" s="20">
        <v>0.34599999999999997</v>
      </c>
      <c r="E44" s="20">
        <v>0.92600000000000005</v>
      </c>
      <c r="F44" s="20">
        <v>0.29399999999999998</v>
      </c>
      <c r="G44" s="20">
        <v>0.48099999999999998</v>
      </c>
      <c r="H44" s="20">
        <v>0.61299999999999999</v>
      </c>
      <c r="I44" s="20">
        <v>0.45600000000000002</v>
      </c>
      <c r="J44" s="20">
        <v>5.6000000000000001E-2</v>
      </c>
      <c r="K44" s="20">
        <v>0.248</v>
      </c>
      <c r="L44" s="20">
        <v>0.62</v>
      </c>
      <c r="M44" s="20">
        <v>0.56399999999999995</v>
      </c>
      <c r="N44" s="20">
        <v>0.218</v>
      </c>
      <c r="O44" s="20">
        <v>0.33700000000000002</v>
      </c>
      <c r="P44" s="20">
        <v>0.52900000000000003</v>
      </c>
      <c r="Q44" s="20">
        <v>6.5000000000000002E-2</v>
      </c>
      <c r="R44" s="20">
        <v>0.622</v>
      </c>
      <c r="S44" s="20">
        <v>1.3879999999999999</v>
      </c>
      <c r="T44" s="20">
        <v>0.20300000000000001</v>
      </c>
      <c r="U44" s="20">
        <v>2.891</v>
      </c>
      <c r="V44" s="20">
        <v>0.55400000000000005</v>
      </c>
      <c r="W44" s="20">
        <v>0.50800000000000001</v>
      </c>
      <c r="X44" s="20">
        <v>0.27</v>
      </c>
      <c r="Y44" s="20">
        <v>0.45500000000000002</v>
      </c>
      <c r="Z44" s="20">
        <v>0.80200000000000005</v>
      </c>
      <c r="AA44" s="20">
        <v>0.29099999999999998</v>
      </c>
      <c r="AB44" s="20">
        <v>0.42399999999999999</v>
      </c>
      <c r="AC44" s="21">
        <f t="shared" si="4"/>
        <v>0.29249999999999998</v>
      </c>
      <c r="AD44" s="21">
        <f t="shared" si="5"/>
        <v>0.48099999999999998</v>
      </c>
      <c r="AE44" s="21">
        <f t="shared" si="6"/>
        <v>0.621</v>
      </c>
      <c r="AF44" s="22">
        <v>0.41899999999999998</v>
      </c>
      <c r="AG44" s="23">
        <f t="shared" si="7"/>
        <v>0.218</v>
      </c>
    </row>
    <row r="45" spans="1:33" ht="15" customHeight="1" x14ac:dyDescent="0.2">
      <c r="A45" s="19">
        <v>2017</v>
      </c>
      <c r="B45" s="20">
        <v>1.0029999999999999</v>
      </c>
      <c r="C45" s="20">
        <v>0.73099999999999998</v>
      </c>
      <c r="D45" s="20">
        <v>0.46700000000000003</v>
      </c>
      <c r="E45" s="20">
        <v>1.2649999999999999</v>
      </c>
      <c r="F45" s="20">
        <v>0.34</v>
      </c>
      <c r="G45" s="20">
        <v>0.45600000000000002</v>
      </c>
      <c r="H45" s="20">
        <v>0.60899999999999999</v>
      </c>
      <c r="I45" s="20">
        <v>0.53200000000000003</v>
      </c>
      <c r="J45" s="20">
        <v>6.5000000000000002E-2</v>
      </c>
      <c r="K45" s="20">
        <v>0.28599999999999998</v>
      </c>
      <c r="L45" s="20">
        <v>0.72699999999999998</v>
      </c>
      <c r="M45" s="20">
        <v>0.60199999999999998</v>
      </c>
      <c r="N45" s="20">
        <v>0.31900000000000001</v>
      </c>
      <c r="O45" s="20">
        <v>0.42099999999999999</v>
      </c>
      <c r="P45" s="20">
        <v>0.66700000000000004</v>
      </c>
      <c r="Q45" s="20">
        <v>7.4999999999999997E-2</v>
      </c>
      <c r="R45" s="20">
        <v>0.56000000000000005</v>
      </c>
      <c r="S45" s="20">
        <v>1.524</v>
      </c>
      <c r="T45" s="20">
        <v>0.25600000000000001</v>
      </c>
      <c r="U45" s="20">
        <v>3.2650000000000001</v>
      </c>
      <c r="V45" s="20">
        <v>0.72</v>
      </c>
      <c r="W45" s="20">
        <v>0.59499999999999997</v>
      </c>
      <c r="X45" s="20">
        <v>0.33800000000000002</v>
      </c>
      <c r="Y45" s="20">
        <v>0.499</v>
      </c>
      <c r="Z45" s="20">
        <v>0.84</v>
      </c>
      <c r="AA45" s="20">
        <v>0.33900000000000002</v>
      </c>
      <c r="AB45" s="20">
        <v>0.40500000000000003</v>
      </c>
      <c r="AC45" s="21">
        <f t="shared" si="4"/>
        <v>0.33950000000000002</v>
      </c>
      <c r="AD45" s="21">
        <f t="shared" si="5"/>
        <v>0.53200000000000003</v>
      </c>
      <c r="AE45" s="21">
        <f t="shared" si="6"/>
        <v>0.72350000000000003</v>
      </c>
      <c r="AF45" s="22">
        <v>0.45400000000000001</v>
      </c>
      <c r="AG45" s="23">
        <f t="shared" si="7"/>
        <v>0.31900000000000001</v>
      </c>
    </row>
    <row r="46" spans="1:33" ht="15" customHeight="1" x14ac:dyDescent="0.2">
      <c r="A46" s="19">
        <v>2018</v>
      </c>
      <c r="B46" s="20">
        <v>0.873</v>
      </c>
      <c r="C46" s="20">
        <v>0.86</v>
      </c>
      <c r="D46" s="20">
        <v>0.66600000000000004</v>
      </c>
      <c r="E46" s="20">
        <v>1.48</v>
      </c>
      <c r="F46" s="20">
        <v>0.34899999999999998</v>
      </c>
      <c r="G46" s="20">
        <v>0.45900000000000002</v>
      </c>
      <c r="H46" s="20">
        <v>0.76100000000000001</v>
      </c>
      <c r="I46" s="20">
        <v>0.45500000000000002</v>
      </c>
      <c r="J46" s="20">
        <v>8.4000000000000005E-2</v>
      </c>
      <c r="K46" s="20">
        <v>0.36199999999999999</v>
      </c>
      <c r="L46" s="20">
        <v>0.63500000000000001</v>
      </c>
      <c r="M46" s="20">
        <v>0.56799999999999995</v>
      </c>
      <c r="N46" s="20">
        <v>0.32400000000000001</v>
      </c>
      <c r="O46" s="20">
        <v>0.40100000000000002</v>
      </c>
      <c r="P46" s="20">
        <v>0.84399999999999997</v>
      </c>
      <c r="Q46" s="20">
        <v>0.08</v>
      </c>
      <c r="R46" s="20">
        <v>0.53100000000000003</v>
      </c>
      <c r="S46" s="20">
        <v>1.827</v>
      </c>
      <c r="T46" s="20">
        <v>0.31</v>
      </c>
      <c r="U46" s="20">
        <v>4.0010000000000003</v>
      </c>
      <c r="V46" s="20">
        <v>0.71</v>
      </c>
      <c r="W46" s="20">
        <v>0.621</v>
      </c>
      <c r="X46" s="20">
        <v>0.46400000000000002</v>
      </c>
      <c r="Y46" s="20">
        <v>0.55300000000000005</v>
      </c>
      <c r="Z46" s="20">
        <v>0.69199999999999995</v>
      </c>
      <c r="AA46" s="20">
        <v>0.38700000000000001</v>
      </c>
      <c r="AB46" s="20">
        <v>0.441</v>
      </c>
      <c r="AC46" s="21">
        <f t="shared" si="4"/>
        <v>0.39400000000000002</v>
      </c>
      <c r="AD46" s="21">
        <f t="shared" si="5"/>
        <v>0.55300000000000005</v>
      </c>
      <c r="AE46" s="21">
        <f t="shared" si="6"/>
        <v>0.73550000000000004</v>
      </c>
      <c r="AF46" s="22">
        <v>0.47199999999999998</v>
      </c>
      <c r="AG46" s="23">
        <f t="shared" si="7"/>
        <v>0.32400000000000001</v>
      </c>
    </row>
    <row r="47" spans="1:33" ht="15" customHeight="1" x14ac:dyDescent="0.2">
      <c r="A47" s="19">
        <v>2019</v>
      </c>
      <c r="B47" s="20">
        <v>0.96</v>
      </c>
      <c r="C47" s="20">
        <v>0.78600000000000003</v>
      </c>
      <c r="D47" s="20">
        <v>0.61499999999999999</v>
      </c>
      <c r="E47" s="20">
        <v>2.359</v>
      </c>
      <c r="F47" s="20">
        <v>0.40400000000000003</v>
      </c>
      <c r="G47" s="20">
        <v>0.47199999999999998</v>
      </c>
      <c r="H47" s="20">
        <v>0.68899999999999995</v>
      </c>
      <c r="I47" s="20">
        <v>0.52800000000000002</v>
      </c>
      <c r="J47" s="20">
        <v>0.10299999999999999</v>
      </c>
      <c r="K47" s="20">
        <v>0.371</v>
      </c>
      <c r="L47" s="20">
        <v>0.59799999999999998</v>
      </c>
      <c r="M47" s="20">
        <v>0.55400000000000005</v>
      </c>
      <c r="N47" s="20">
        <v>0.378</v>
      </c>
      <c r="O47" s="20">
        <v>0.40200000000000002</v>
      </c>
      <c r="P47" s="20">
        <v>0.95099999999999996</v>
      </c>
      <c r="Q47" s="20">
        <v>8.4000000000000005E-2</v>
      </c>
      <c r="R47" s="20">
        <v>0.498</v>
      </c>
      <c r="S47" s="20">
        <v>1.629</v>
      </c>
      <c r="T47" s="20">
        <v>0.313</v>
      </c>
      <c r="U47" s="20">
        <v>4.0570000000000004</v>
      </c>
      <c r="V47" s="20">
        <v>0.58399999999999996</v>
      </c>
      <c r="W47" s="20">
        <v>0.64800000000000002</v>
      </c>
      <c r="X47" s="20">
        <v>0.51300000000000001</v>
      </c>
      <c r="Y47" s="20">
        <v>0.57199999999999995</v>
      </c>
      <c r="Z47" s="20">
        <v>0.61599999999999999</v>
      </c>
      <c r="AA47" s="20">
        <v>0.33600000000000002</v>
      </c>
      <c r="AB47" s="20">
        <v>0.44</v>
      </c>
      <c r="AC47" s="21">
        <f t="shared" si="4"/>
        <v>0.40300000000000002</v>
      </c>
      <c r="AD47" s="21">
        <f t="shared" si="5"/>
        <v>0.55400000000000005</v>
      </c>
      <c r="AE47" s="21">
        <f t="shared" si="6"/>
        <v>0.66849999999999998</v>
      </c>
      <c r="AF47" s="22">
        <v>0.47499999999999998</v>
      </c>
      <c r="AG47" s="23">
        <f t="shared" si="7"/>
        <v>0.378</v>
      </c>
    </row>
    <row r="48" spans="1:33" ht="15" customHeight="1" x14ac:dyDescent="0.2">
      <c r="A48" s="19">
        <v>2020</v>
      </c>
      <c r="B48" s="20">
        <v>0.92100000000000004</v>
      </c>
      <c r="C48" s="20">
        <v>0.76400000000000001</v>
      </c>
      <c r="D48" s="20">
        <v>0.56299999999999994</v>
      </c>
      <c r="E48" s="20">
        <v>2.105</v>
      </c>
      <c r="F48" s="20">
        <v>0.38300000000000001</v>
      </c>
      <c r="G48" s="20">
        <v>0.49399999999999999</v>
      </c>
      <c r="H48" s="20">
        <v>0.70399999999999996</v>
      </c>
      <c r="I48" s="20">
        <v>0.60199999999999998</v>
      </c>
      <c r="J48" s="20">
        <v>0.13200000000000001</v>
      </c>
      <c r="K48" s="20">
        <v>0.32800000000000001</v>
      </c>
      <c r="L48" s="20">
        <v>0.63300000000000001</v>
      </c>
      <c r="M48" s="20">
        <v>0.49099999999999999</v>
      </c>
      <c r="N48" s="20">
        <v>0.35599999999999998</v>
      </c>
      <c r="O48" s="20">
        <v>0.26800000000000002</v>
      </c>
      <c r="P48" s="20">
        <v>0.93799999999999994</v>
      </c>
      <c r="Q48" s="20">
        <v>7.3999999999999996E-2</v>
      </c>
      <c r="R48" s="20">
        <v>0.53400000000000003</v>
      </c>
      <c r="S48" s="20">
        <v>1.4370000000000001</v>
      </c>
      <c r="T48" s="20">
        <v>0.36699999999999999</v>
      </c>
      <c r="U48" s="20">
        <v>2.5249999999999999</v>
      </c>
      <c r="V48" s="20">
        <v>0.68400000000000005</v>
      </c>
      <c r="W48" s="20">
        <v>0.66400000000000003</v>
      </c>
      <c r="X48" s="20">
        <v>0.54</v>
      </c>
      <c r="Y48" s="20">
        <v>0.54300000000000004</v>
      </c>
      <c r="Z48" s="20">
        <v>0.71699999999999997</v>
      </c>
      <c r="AA48" s="20">
        <v>0.38200000000000001</v>
      </c>
      <c r="AB48" s="20">
        <v>0.40300000000000002</v>
      </c>
      <c r="AC48" s="21">
        <f t="shared" si="4"/>
        <v>0.38250000000000001</v>
      </c>
      <c r="AD48" s="21">
        <f t="shared" si="5"/>
        <v>0.54300000000000004</v>
      </c>
      <c r="AE48" s="21">
        <f t="shared" si="6"/>
        <v>0.71049999999999991</v>
      </c>
      <c r="AF48" s="22">
        <v>0.46300000000000002</v>
      </c>
      <c r="AG48" s="23">
        <f t="shared" si="7"/>
        <v>0.35599999999999998</v>
      </c>
    </row>
    <row r="49" spans="1:33" ht="15" customHeight="1" x14ac:dyDescent="0.2">
      <c r="A49" s="19">
        <v>2021</v>
      </c>
      <c r="B49" s="20">
        <v>0.95199999999999996</v>
      </c>
      <c r="C49" s="20">
        <v>0.84799999999999998</v>
      </c>
      <c r="D49" s="20">
        <v>0.72</v>
      </c>
      <c r="E49" s="20">
        <v>2.1869999999999998</v>
      </c>
      <c r="F49" s="20">
        <v>0.46700000000000003</v>
      </c>
      <c r="G49" s="20">
        <v>0.504</v>
      </c>
      <c r="H49" s="20">
        <v>0.77100000000000002</v>
      </c>
      <c r="I49" s="20">
        <v>0.60099999999999998</v>
      </c>
      <c r="J49" s="20">
        <v>0.20799999999999999</v>
      </c>
      <c r="K49" s="20">
        <v>0.33100000000000002</v>
      </c>
      <c r="L49" s="20">
        <v>0.72299999999999998</v>
      </c>
      <c r="M49" s="20">
        <v>0.59599999999999997</v>
      </c>
      <c r="N49" s="20">
        <v>0.437</v>
      </c>
      <c r="O49" s="20">
        <v>0.373</v>
      </c>
      <c r="P49" s="20">
        <v>0.96699999999999997</v>
      </c>
      <c r="Q49" s="20">
        <v>8.7999999999999995E-2</v>
      </c>
      <c r="R49" s="20">
        <v>0.747</v>
      </c>
      <c r="S49" s="20">
        <v>1.7330000000000001</v>
      </c>
      <c r="T49" s="20">
        <v>0.37</v>
      </c>
      <c r="U49" s="20">
        <v>2.3250000000000002</v>
      </c>
      <c r="V49" s="20">
        <v>0.77300000000000002</v>
      </c>
      <c r="W49" s="20">
        <v>0.85499999999999998</v>
      </c>
      <c r="X49" s="20">
        <v>0.59599999999999997</v>
      </c>
      <c r="Y49" s="20">
        <v>0.63</v>
      </c>
      <c r="Z49" s="20">
        <v>0.877</v>
      </c>
      <c r="AA49" s="20">
        <v>0.42699999999999999</v>
      </c>
      <c r="AB49" s="20">
        <v>0.47599999999999998</v>
      </c>
      <c r="AC49" s="21">
        <f t="shared" si="4"/>
        <v>0.45200000000000001</v>
      </c>
      <c r="AD49" s="21">
        <f t="shared" si="5"/>
        <v>0.63</v>
      </c>
      <c r="AE49" s="21">
        <f t="shared" si="6"/>
        <v>0.85149999999999992</v>
      </c>
      <c r="AF49" s="22">
        <v>0.52900000000000003</v>
      </c>
      <c r="AG49" s="23">
        <f t="shared" si="7"/>
        <v>0.437</v>
      </c>
    </row>
    <row r="50" spans="1:33" ht="15" customHeight="1" x14ac:dyDescent="0.2">
      <c r="A50" s="19">
        <v>2022</v>
      </c>
      <c r="B50" s="20">
        <v>0.75700000000000001</v>
      </c>
      <c r="C50" s="20">
        <v>0.74</v>
      </c>
      <c r="D50" s="20">
        <v>0.86399999999999999</v>
      </c>
      <c r="E50" s="20">
        <v>1.9359999999999999</v>
      </c>
      <c r="F50" s="20">
        <v>0.42799999999999999</v>
      </c>
      <c r="G50" s="20">
        <v>0.45500000000000002</v>
      </c>
      <c r="H50" s="20">
        <v>0.64700000000000002</v>
      </c>
      <c r="I50" s="20">
        <v>0.45100000000000001</v>
      </c>
      <c r="J50" s="20">
        <v>0.21</v>
      </c>
      <c r="K50" s="20">
        <v>0.32400000000000001</v>
      </c>
      <c r="L50" s="20">
        <v>0.59499999999999997</v>
      </c>
      <c r="M50" s="20">
        <v>0.59899999999999998</v>
      </c>
      <c r="N50" s="20">
        <v>0.51800000000000002</v>
      </c>
      <c r="O50" s="20">
        <v>0.42699999999999999</v>
      </c>
      <c r="P50" s="20">
        <v>0.81499999999999995</v>
      </c>
      <c r="Q50" s="20">
        <v>8.7999999999999995E-2</v>
      </c>
      <c r="R50" s="20">
        <v>0.60599999999999998</v>
      </c>
      <c r="S50" s="20">
        <v>1.085</v>
      </c>
      <c r="T50" s="20">
        <v>0.373</v>
      </c>
      <c r="U50" s="20">
        <v>2.8839999999999999</v>
      </c>
      <c r="V50" s="20">
        <v>0.63700000000000001</v>
      </c>
      <c r="W50" s="20">
        <v>0.71</v>
      </c>
      <c r="X50" s="20">
        <v>0.63300000000000001</v>
      </c>
      <c r="Y50" s="20">
        <v>0.59899999999999998</v>
      </c>
      <c r="Z50" s="20">
        <v>0.68899999999999995</v>
      </c>
      <c r="AA50" s="20">
        <v>0.52200000000000002</v>
      </c>
      <c r="AB50" s="20">
        <v>0.42299999999999999</v>
      </c>
      <c r="AC50" s="21">
        <f t="shared" si="4"/>
        <v>0.4395</v>
      </c>
      <c r="AD50" s="21">
        <f t="shared" si="5"/>
        <v>0.59899999999999998</v>
      </c>
      <c r="AE50" s="21">
        <f t="shared" si="6"/>
        <v>0.72499999999999998</v>
      </c>
      <c r="AF50" s="22">
        <v>0.48799999999999999</v>
      </c>
      <c r="AG50" s="23">
        <f t="shared" si="7"/>
        <v>0.51800000000000002</v>
      </c>
    </row>
    <row r="51" spans="1:33" ht="15" customHeight="1" x14ac:dyDescent="0.2">
      <c r="A51" s="19">
        <v>2023</v>
      </c>
      <c r="B51" s="20">
        <v>0.505</v>
      </c>
      <c r="C51" s="20">
        <v>0.67300000000000004</v>
      </c>
      <c r="D51" s="20">
        <v>0.83799999999999997</v>
      </c>
      <c r="E51" s="20">
        <v>2.1070000000000002</v>
      </c>
      <c r="F51" s="20">
        <v>0.34200000000000003</v>
      </c>
      <c r="G51" s="20">
        <v>0.30299999999999999</v>
      </c>
      <c r="H51" s="20">
        <v>0.40500000000000003</v>
      </c>
      <c r="I51" s="20">
        <v>0.36599999999999999</v>
      </c>
      <c r="J51" s="20">
        <v>0.26</v>
      </c>
      <c r="K51" s="20">
        <v>0.312</v>
      </c>
      <c r="L51" s="20">
        <v>0.35899999999999999</v>
      </c>
      <c r="M51" s="20">
        <v>0.438</v>
      </c>
      <c r="N51" s="20">
        <v>0.54500000000000004</v>
      </c>
      <c r="O51" s="20">
        <v>0.26</v>
      </c>
      <c r="P51" s="20">
        <v>0.873</v>
      </c>
      <c r="Q51" s="20">
        <v>0.08</v>
      </c>
      <c r="R51" s="20">
        <v>0.45500000000000002</v>
      </c>
      <c r="S51" s="20">
        <v>0.90800000000000003</v>
      </c>
      <c r="T51" s="20">
        <v>0.36899999999999999</v>
      </c>
      <c r="U51" s="20">
        <v>2.214</v>
      </c>
      <c r="V51" s="20">
        <v>0.46600000000000003</v>
      </c>
      <c r="W51" s="20">
        <v>0.55200000000000005</v>
      </c>
      <c r="X51" s="20">
        <v>0.63700000000000001</v>
      </c>
      <c r="Y51" s="20">
        <v>0.45700000000000002</v>
      </c>
      <c r="Z51" s="20">
        <v>0.33300000000000002</v>
      </c>
      <c r="AA51" s="20">
        <v>0.47199999999999998</v>
      </c>
      <c r="AB51" s="20">
        <v>0.36799999999999999</v>
      </c>
      <c r="AC51" s="21">
        <f t="shared" si="4"/>
        <v>0.35050000000000003</v>
      </c>
      <c r="AD51" s="21">
        <f t="shared" si="5"/>
        <v>0.45500000000000002</v>
      </c>
      <c r="AE51" s="21">
        <f t="shared" si="6"/>
        <v>0.59450000000000003</v>
      </c>
      <c r="AF51" s="22">
        <v>0.379</v>
      </c>
      <c r="AG51" s="23">
        <f t="shared" si="7"/>
        <v>0.54500000000000004</v>
      </c>
    </row>
    <row r="52" spans="1:33" ht="15" customHeight="1" x14ac:dyDescent="0.2">
      <c r="A52" s="19">
        <v>2024</v>
      </c>
      <c r="B52" s="20">
        <v>0.44800000000000001</v>
      </c>
      <c r="C52" s="20">
        <v>0.58399999999999996</v>
      </c>
      <c r="D52" s="20">
        <v>0.71399999999999997</v>
      </c>
      <c r="E52" s="20">
        <v>1.966</v>
      </c>
      <c r="F52" s="20">
        <v>0.33</v>
      </c>
      <c r="G52" s="20">
        <v>0.24099999999999999</v>
      </c>
      <c r="H52" s="20">
        <v>0.38600000000000001</v>
      </c>
      <c r="I52" s="20">
        <v>0.36399999999999999</v>
      </c>
      <c r="J52" s="20">
        <v>0.34699999999999998</v>
      </c>
      <c r="K52" s="20">
        <v>0.33700000000000002</v>
      </c>
      <c r="L52" s="20">
        <v>0.30299999999999999</v>
      </c>
      <c r="M52" s="20">
        <v>0.36799999999999999</v>
      </c>
      <c r="N52" s="20">
        <v>0.56999999999999995</v>
      </c>
      <c r="O52" s="20">
        <v>0.24</v>
      </c>
      <c r="P52" s="20">
        <v>0.747</v>
      </c>
      <c r="Q52" s="20">
        <v>0.08</v>
      </c>
      <c r="R52" s="20">
        <v>0.45</v>
      </c>
      <c r="S52" s="20">
        <v>0.74399999999999999</v>
      </c>
      <c r="T52" s="20">
        <v>0.373</v>
      </c>
      <c r="U52" s="20">
        <v>2.3069999999999999</v>
      </c>
      <c r="V52" s="20">
        <v>0.54600000000000004</v>
      </c>
      <c r="W52" s="20">
        <v>0.65300000000000002</v>
      </c>
      <c r="X52" s="20">
        <v>0.65800000000000003</v>
      </c>
      <c r="Y52" s="20">
        <v>0.46200000000000002</v>
      </c>
      <c r="Z52" s="20">
        <v>0.33200000000000002</v>
      </c>
      <c r="AA52" s="20">
        <v>0.42399999999999999</v>
      </c>
      <c r="AB52" s="20">
        <v>0.29499999999999998</v>
      </c>
      <c r="AC52" s="21">
        <f t="shared" si="4"/>
        <v>0.33450000000000002</v>
      </c>
      <c r="AD52" s="21">
        <f t="shared" si="5"/>
        <v>0.42399999999999999</v>
      </c>
      <c r="AE52" s="21">
        <f t="shared" si="6"/>
        <v>0.61850000000000005</v>
      </c>
      <c r="AF52" s="22">
        <v>0.36399999999999999</v>
      </c>
      <c r="AG52" s="23">
        <f t="shared" si="7"/>
        <v>0.56999999999999995</v>
      </c>
    </row>
    <row r="53" spans="1:33" ht="15" customHeight="1" x14ac:dyDescent="0.2">
      <c r="A53" s="19">
        <v>2025</v>
      </c>
      <c r="B53" s="20">
        <v>0.41299999999999998</v>
      </c>
      <c r="C53" s="20">
        <v>0.54700000000000004</v>
      </c>
      <c r="D53" s="20">
        <v>0.91700000000000004</v>
      </c>
      <c r="E53" s="20">
        <v>2.8490000000000002</v>
      </c>
      <c r="F53" s="20">
        <v>0.33</v>
      </c>
      <c r="G53" s="20">
        <v>0.26700000000000002</v>
      </c>
      <c r="H53" s="20">
        <v>0.41699999999999998</v>
      </c>
      <c r="I53" s="20">
        <v>0.438</v>
      </c>
      <c r="J53" s="20">
        <v>0.27</v>
      </c>
      <c r="K53" s="20">
        <v>0.32400000000000001</v>
      </c>
      <c r="L53" s="20">
        <v>0.28399999999999997</v>
      </c>
      <c r="M53" s="20">
        <v>0.41499999999999998</v>
      </c>
      <c r="N53" s="20">
        <v>0.59399999999999997</v>
      </c>
      <c r="O53" s="20">
        <v>0.32500000000000001</v>
      </c>
      <c r="P53" s="20">
        <v>0.77200000000000002</v>
      </c>
      <c r="Q53" s="20"/>
      <c r="R53" s="20">
        <v>0.51900000000000002</v>
      </c>
      <c r="S53" s="20"/>
      <c r="T53" s="20">
        <v>0.48399999999999999</v>
      </c>
      <c r="U53" s="20">
        <v>3.1349999999999998</v>
      </c>
      <c r="V53" s="20">
        <v>0.46600000000000003</v>
      </c>
      <c r="W53" s="20">
        <v>0.63800000000000001</v>
      </c>
      <c r="X53" s="20">
        <v>0.754</v>
      </c>
      <c r="Y53" s="20">
        <v>0.50900000000000001</v>
      </c>
      <c r="Z53" s="20">
        <v>0.36799999999999999</v>
      </c>
      <c r="AA53" s="20">
        <v>0.42199999999999999</v>
      </c>
      <c r="AB53" s="20">
        <v>0.314</v>
      </c>
      <c r="AC53" s="21">
        <f t="shared" si="4"/>
        <v>0.33</v>
      </c>
      <c r="AD53" s="21">
        <f t="shared" si="5"/>
        <v>0.438</v>
      </c>
      <c r="AE53" s="21">
        <f t="shared" si="6"/>
        <v>0.59399999999999997</v>
      </c>
      <c r="AF53" s="22">
        <v>0.38100000000000001</v>
      </c>
      <c r="AG53" s="23">
        <f t="shared" si="7"/>
        <v>0.59399999999999997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2"/>
  <sheetViews>
    <sheetView zoomScaleNormal="100" workbookViewId="0">
      <pane ySplit="6" topLeftCell="A7" activePane="bottomLeft" state="frozen"/>
      <selection pane="bottomLeft" activeCell="G32" sqref="G32"/>
    </sheetView>
  </sheetViews>
  <sheetFormatPr baseColWidth="10" defaultColWidth="8.6640625" defaultRowHeight="15" x14ac:dyDescent="0.2"/>
  <cols>
    <col min="1" max="1" width="10" customWidth="1"/>
    <col min="2" max="2" width="13" customWidth="1"/>
    <col min="3" max="3" width="15" customWidth="1"/>
    <col min="4" max="4" width="20" customWidth="1"/>
    <col min="5" max="5" width="17" customWidth="1"/>
  </cols>
  <sheetData>
    <row r="1" spans="1:5" ht="15.75" customHeight="1" x14ac:dyDescent="0.2">
      <c r="A1" s="3" t="s">
        <v>425</v>
      </c>
    </row>
    <row r="2" spans="1:5" ht="15" customHeight="1" x14ac:dyDescent="0.2">
      <c r="A2" s="4" t="s">
        <v>426</v>
      </c>
    </row>
    <row r="3" spans="1:5" ht="15" customHeight="1" x14ac:dyDescent="0.2">
      <c r="A3" s="5" t="s">
        <v>427</v>
      </c>
    </row>
    <row r="4" spans="1:5" ht="15" customHeight="1" x14ac:dyDescent="0.2">
      <c r="A4" s="10" t="s">
        <v>428</v>
      </c>
    </row>
    <row r="6" spans="1:5" ht="23.25" customHeight="1" x14ac:dyDescent="0.2">
      <c r="A6" s="24" t="s">
        <v>121</v>
      </c>
      <c r="B6" s="24" t="s">
        <v>429</v>
      </c>
      <c r="C6" s="24" t="s">
        <v>430</v>
      </c>
      <c r="D6" s="24" t="s">
        <v>431</v>
      </c>
      <c r="E6" s="24" t="s">
        <v>432</v>
      </c>
    </row>
    <row r="7" spans="1:5" ht="15" customHeight="1" x14ac:dyDescent="0.2">
      <c r="A7" s="25" t="s">
        <v>184</v>
      </c>
      <c r="B7" s="26">
        <v>89553</v>
      </c>
      <c r="C7" s="14">
        <f t="shared" ref="C7:C38" si="0">B7/1000</f>
        <v>89.552999999999997</v>
      </c>
    </row>
    <row r="8" spans="1:5" ht="15" customHeight="1" x14ac:dyDescent="0.2">
      <c r="A8" s="25" t="s">
        <v>185</v>
      </c>
      <c r="B8" s="26">
        <v>114721</v>
      </c>
      <c r="C8" s="14">
        <f t="shared" si="0"/>
        <v>114.721</v>
      </c>
    </row>
    <row r="9" spans="1:5" ht="15" customHeight="1" x14ac:dyDescent="0.2">
      <c r="A9" s="25" t="s">
        <v>186</v>
      </c>
      <c r="B9" s="26">
        <v>114521</v>
      </c>
      <c r="C9" s="14">
        <f t="shared" si="0"/>
        <v>114.521</v>
      </c>
    </row>
    <row r="10" spans="1:5" ht="15" customHeight="1" x14ac:dyDescent="0.2">
      <c r="A10" s="25" t="s">
        <v>187</v>
      </c>
      <c r="B10" s="26">
        <v>113337</v>
      </c>
      <c r="C10" s="14">
        <f t="shared" si="0"/>
        <v>113.337</v>
      </c>
    </row>
    <row r="11" spans="1:5" ht="15" customHeight="1" x14ac:dyDescent="0.2">
      <c r="A11" s="25" t="s">
        <v>188</v>
      </c>
      <c r="B11" s="26">
        <v>126481</v>
      </c>
      <c r="C11" s="14">
        <f t="shared" si="0"/>
        <v>126.48099999999999</v>
      </c>
    </row>
    <row r="12" spans="1:5" ht="15" customHeight="1" x14ac:dyDescent="0.2">
      <c r="A12" s="25" t="s">
        <v>189</v>
      </c>
      <c r="B12" s="26">
        <v>82594</v>
      </c>
      <c r="C12" s="14">
        <f t="shared" si="0"/>
        <v>82.593999999999994</v>
      </c>
    </row>
    <row r="13" spans="1:5" ht="15" customHeight="1" x14ac:dyDescent="0.2">
      <c r="A13" s="25" t="s">
        <v>190</v>
      </c>
      <c r="B13" s="26">
        <v>86030</v>
      </c>
      <c r="C13" s="14">
        <f t="shared" si="0"/>
        <v>86.03</v>
      </c>
    </row>
    <row r="14" spans="1:5" ht="15" customHeight="1" x14ac:dyDescent="0.2">
      <c r="A14" s="25" t="s">
        <v>191</v>
      </c>
      <c r="B14" s="26">
        <v>99314</v>
      </c>
      <c r="C14" s="14">
        <f t="shared" si="0"/>
        <v>99.313999999999993</v>
      </c>
    </row>
    <row r="15" spans="1:5" ht="15" customHeight="1" x14ac:dyDescent="0.2">
      <c r="A15" s="25" t="s">
        <v>192</v>
      </c>
      <c r="B15" s="26">
        <v>99951</v>
      </c>
      <c r="C15" s="14">
        <f t="shared" si="0"/>
        <v>99.950999999999993</v>
      </c>
    </row>
    <row r="16" spans="1:5" ht="15" customHeight="1" x14ac:dyDescent="0.2">
      <c r="A16" s="25" t="s">
        <v>193</v>
      </c>
      <c r="B16" s="26">
        <v>114464</v>
      </c>
      <c r="C16" s="14">
        <f t="shared" si="0"/>
        <v>114.464</v>
      </c>
    </row>
    <row r="17" spans="1:5" ht="15" customHeight="1" x14ac:dyDescent="0.2">
      <c r="A17" s="25" t="s">
        <v>194</v>
      </c>
      <c r="B17" s="26">
        <v>98062</v>
      </c>
      <c r="C17" s="14">
        <f t="shared" si="0"/>
        <v>98.061999999999998</v>
      </c>
    </row>
    <row r="18" spans="1:5" ht="15" customHeight="1" x14ac:dyDescent="0.2">
      <c r="A18" s="25" t="s">
        <v>195</v>
      </c>
      <c r="B18" s="26">
        <v>121729</v>
      </c>
      <c r="C18" s="14">
        <f t="shared" si="0"/>
        <v>121.729</v>
      </c>
      <c r="D18" s="14">
        <f t="shared" ref="D18:D49" si="1">AVERAGE(C7:C18)</f>
        <v>105.06308333333334</v>
      </c>
    </row>
    <row r="19" spans="1:5" ht="15" customHeight="1" x14ac:dyDescent="0.2">
      <c r="A19" s="25" t="s">
        <v>196</v>
      </c>
      <c r="B19" s="26">
        <v>86122</v>
      </c>
      <c r="C19" s="14">
        <f t="shared" si="0"/>
        <v>86.122</v>
      </c>
      <c r="D19" s="14">
        <f t="shared" si="1"/>
        <v>104.77716666666667</v>
      </c>
    </row>
    <row r="20" spans="1:5" ht="15" customHeight="1" x14ac:dyDescent="0.2">
      <c r="A20" s="25" t="s">
        <v>197</v>
      </c>
      <c r="B20" s="26">
        <v>93587</v>
      </c>
      <c r="C20" s="14">
        <f t="shared" si="0"/>
        <v>93.587000000000003</v>
      </c>
      <c r="D20" s="14">
        <f t="shared" si="1"/>
        <v>103.01600000000001</v>
      </c>
    </row>
    <row r="21" spans="1:5" ht="15" customHeight="1" x14ac:dyDescent="0.2">
      <c r="A21" s="25" t="s">
        <v>198</v>
      </c>
      <c r="B21" s="26">
        <v>108310</v>
      </c>
      <c r="C21" s="14">
        <f t="shared" si="0"/>
        <v>108.31</v>
      </c>
      <c r="D21" s="14">
        <f t="shared" si="1"/>
        <v>102.49841666666667</v>
      </c>
    </row>
    <row r="22" spans="1:5" ht="15" customHeight="1" x14ac:dyDescent="0.2">
      <c r="A22" s="25" t="s">
        <v>199</v>
      </c>
      <c r="B22" s="26">
        <v>113178</v>
      </c>
      <c r="C22" s="14">
        <f t="shared" si="0"/>
        <v>113.178</v>
      </c>
      <c r="D22" s="14">
        <f t="shared" si="1"/>
        <v>102.48516666666667</v>
      </c>
    </row>
    <row r="23" spans="1:5" ht="15" customHeight="1" x14ac:dyDescent="0.2">
      <c r="A23" s="25" t="s">
        <v>200</v>
      </c>
      <c r="B23" s="26">
        <v>107756</v>
      </c>
      <c r="C23" s="14">
        <f t="shared" si="0"/>
        <v>107.756</v>
      </c>
      <c r="D23" s="14">
        <f t="shared" si="1"/>
        <v>100.92475</v>
      </c>
    </row>
    <row r="24" spans="1:5" ht="15" customHeight="1" x14ac:dyDescent="0.2">
      <c r="A24" s="25" t="s">
        <v>201</v>
      </c>
      <c r="B24" s="26">
        <v>72028</v>
      </c>
      <c r="C24" s="14">
        <f t="shared" si="0"/>
        <v>72.028000000000006</v>
      </c>
      <c r="D24" s="14">
        <f t="shared" si="1"/>
        <v>100.04424999999999</v>
      </c>
    </row>
    <row r="25" spans="1:5" ht="15" customHeight="1" x14ac:dyDescent="0.2">
      <c r="A25" s="25" t="s">
        <v>202</v>
      </c>
      <c r="B25" s="26">
        <v>103017</v>
      </c>
      <c r="C25" s="14">
        <f t="shared" si="0"/>
        <v>103.017</v>
      </c>
      <c r="D25" s="14">
        <f t="shared" si="1"/>
        <v>101.45983333333334</v>
      </c>
    </row>
    <row r="26" spans="1:5" ht="15" customHeight="1" x14ac:dyDescent="0.2">
      <c r="A26" s="25" t="s">
        <v>203</v>
      </c>
      <c r="B26" s="26">
        <v>80002</v>
      </c>
      <c r="C26" s="14">
        <f t="shared" si="0"/>
        <v>80.001999999999995</v>
      </c>
      <c r="D26" s="14">
        <f t="shared" si="1"/>
        <v>99.850499999999997</v>
      </c>
    </row>
    <row r="27" spans="1:5" ht="15" customHeight="1" x14ac:dyDescent="0.2">
      <c r="A27" s="25" t="s">
        <v>204</v>
      </c>
      <c r="B27" s="26">
        <v>125988</v>
      </c>
      <c r="C27" s="14">
        <f t="shared" si="0"/>
        <v>125.988</v>
      </c>
      <c r="D27" s="14">
        <f t="shared" si="1"/>
        <v>102.02025000000002</v>
      </c>
    </row>
    <row r="28" spans="1:5" ht="15" customHeight="1" x14ac:dyDescent="0.2">
      <c r="A28" s="25" t="s">
        <v>205</v>
      </c>
      <c r="B28" s="26">
        <v>103982</v>
      </c>
      <c r="C28" s="14">
        <f t="shared" si="0"/>
        <v>103.982</v>
      </c>
      <c r="D28" s="14">
        <f t="shared" si="1"/>
        <v>101.14675</v>
      </c>
    </row>
    <row r="29" spans="1:5" ht="15" customHeight="1" x14ac:dyDescent="0.2">
      <c r="A29" s="25" t="s">
        <v>206</v>
      </c>
      <c r="B29" s="26">
        <v>87477</v>
      </c>
      <c r="C29" s="14">
        <f t="shared" si="0"/>
        <v>87.477000000000004</v>
      </c>
      <c r="D29" s="14">
        <f t="shared" si="1"/>
        <v>100.26466666666666</v>
      </c>
    </row>
    <row r="30" spans="1:5" ht="15" customHeight="1" x14ac:dyDescent="0.2">
      <c r="A30" s="25" t="s">
        <v>207</v>
      </c>
      <c r="B30" s="26">
        <v>130683</v>
      </c>
      <c r="C30" s="14">
        <f t="shared" si="0"/>
        <v>130.68299999999999</v>
      </c>
      <c r="D30" s="14">
        <f t="shared" si="1"/>
        <v>101.01083333333334</v>
      </c>
      <c r="E30" s="27">
        <f t="shared" ref="E30:E61" si="2">(D30/D18-1)*100</f>
        <v>-3.8569684721163511</v>
      </c>
    </row>
    <row r="31" spans="1:5" ht="15" customHeight="1" x14ac:dyDescent="0.2">
      <c r="A31" s="25" t="s">
        <v>208</v>
      </c>
      <c r="B31" s="26">
        <v>65138</v>
      </c>
      <c r="C31" s="14">
        <f t="shared" si="0"/>
        <v>65.138000000000005</v>
      </c>
      <c r="D31" s="14">
        <f t="shared" si="1"/>
        <v>99.262166666666644</v>
      </c>
      <c r="E31" s="27">
        <f t="shared" si="2"/>
        <v>-5.2635513780833527</v>
      </c>
    </row>
    <row r="32" spans="1:5" ht="15" customHeight="1" x14ac:dyDescent="0.2">
      <c r="A32" s="25" t="s">
        <v>209</v>
      </c>
      <c r="B32" s="26">
        <v>98345</v>
      </c>
      <c r="C32" s="14">
        <f t="shared" si="0"/>
        <v>98.344999999999999</v>
      </c>
      <c r="D32" s="14">
        <f t="shared" si="1"/>
        <v>99.658666666666647</v>
      </c>
      <c r="E32" s="27">
        <f t="shared" si="2"/>
        <v>-3.2590406668220107</v>
      </c>
    </row>
    <row r="33" spans="1:5" ht="15" customHeight="1" x14ac:dyDescent="0.2">
      <c r="A33" s="25" t="s">
        <v>210</v>
      </c>
      <c r="B33" s="26">
        <v>84552</v>
      </c>
      <c r="C33" s="14">
        <f t="shared" si="0"/>
        <v>84.552000000000007</v>
      </c>
      <c r="D33" s="14">
        <f t="shared" si="1"/>
        <v>97.67883333333333</v>
      </c>
      <c r="E33" s="27">
        <f t="shared" si="2"/>
        <v>-4.7021051544698711</v>
      </c>
    </row>
    <row r="34" spans="1:5" ht="15" customHeight="1" x14ac:dyDescent="0.2">
      <c r="A34" s="25" t="s">
        <v>211</v>
      </c>
      <c r="B34" s="26">
        <v>80566</v>
      </c>
      <c r="C34" s="14">
        <f t="shared" si="0"/>
        <v>80.566000000000003</v>
      </c>
      <c r="D34" s="14">
        <f t="shared" si="1"/>
        <v>94.961166666666671</v>
      </c>
      <c r="E34" s="27">
        <f t="shared" si="2"/>
        <v>-7.3415502406039224</v>
      </c>
    </row>
    <row r="35" spans="1:5" ht="15" customHeight="1" x14ac:dyDescent="0.2">
      <c r="A35" s="25" t="s">
        <v>212</v>
      </c>
      <c r="B35" s="26">
        <v>93172</v>
      </c>
      <c r="C35" s="14">
        <f t="shared" si="0"/>
        <v>93.171999999999997</v>
      </c>
      <c r="D35" s="14">
        <f t="shared" si="1"/>
        <v>93.745833333333337</v>
      </c>
      <c r="E35" s="27">
        <f t="shared" si="2"/>
        <v>-7.113137923717094</v>
      </c>
    </row>
    <row r="36" spans="1:5" ht="15" customHeight="1" x14ac:dyDescent="0.2">
      <c r="A36" s="25" t="s">
        <v>213</v>
      </c>
      <c r="B36" s="26">
        <v>54375</v>
      </c>
      <c r="C36" s="14">
        <f t="shared" si="0"/>
        <v>54.375</v>
      </c>
      <c r="D36" s="14">
        <f t="shared" si="1"/>
        <v>92.274749999999997</v>
      </c>
      <c r="E36" s="27">
        <f t="shared" si="2"/>
        <v>-7.7660635168937731</v>
      </c>
    </row>
    <row r="37" spans="1:5" ht="15" customHeight="1" x14ac:dyDescent="0.2">
      <c r="A37" s="25" t="s">
        <v>214</v>
      </c>
      <c r="B37" s="26">
        <v>65741</v>
      </c>
      <c r="C37" s="14">
        <f t="shared" si="0"/>
        <v>65.741</v>
      </c>
      <c r="D37" s="14">
        <f t="shared" si="1"/>
        <v>89.168416666666687</v>
      </c>
      <c r="E37" s="27">
        <f t="shared" si="2"/>
        <v>-12.114564219995083</v>
      </c>
    </row>
    <row r="38" spans="1:5" ht="15" customHeight="1" x14ac:dyDescent="0.2">
      <c r="A38" s="25" t="s">
        <v>215</v>
      </c>
      <c r="B38" s="26">
        <v>81413</v>
      </c>
      <c r="C38" s="14">
        <f t="shared" si="0"/>
        <v>81.412999999999997</v>
      </c>
      <c r="D38" s="14">
        <f t="shared" si="1"/>
        <v>89.286000000000001</v>
      </c>
      <c r="E38" s="27">
        <f t="shared" si="2"/>
        <v>-10.580317574774279</v>
      </c>
    </row>
    <row r="39" spans="1:5" ht="15" customHeight="1" x14ac:dyDescent="0.2">
      <c r="A39" s="25" t="s">
        <v>216</v>
      </c>
      <c r="B39" s="26">
        <v>76395</v>
      </c>
      <c r="C39" s="14">
        <f t="shared" ref="C39:C70" si="3">B39/1000</f>
        <v>76.394999999999996</v>
      </c>
      <c r="D39" s="14">
        <f t="shared" si="1"/>
        <v>85.15325</v>
      </c>
      <c r="E39" s="27">
        <f t="shared" si="2"/>
        <v>-16.532992224582877</v>
      </c>
    </row>
    <row r="40" spans="1:5" ht="15" customHeight="1" x14ac:dyDescent="0.2">
      <c r="A40" s="25" t="s">
        <v>217</v>
      </c>
      <c r="B40" s="26">
        <v>68306</v>
      </c>
      <c r="C40" s="14">
        <f t="shared" si="3"/>
        <v>68.305999999999997</v>
      </c>
      <c r="D40" s="14">
        <f t="shared" si="1"/>
        <v>82.180250000000015</v>
      </c>
      <c r="E40" s="27">
        <f t="shared" si="2"/>
        <v>-18.751467545917176</v>
      </c>
    </row>
    <row r="41" spans="1:5" ht="15" customHeight="1" x14ac:dyDescent="0.2">
      <c r="A41" s="25" t="s">
        <v>218</v>
      </c>
      <c r="B41" s="26">
        <v>64114</v>
      </c>
      <c r="C41" s="14">
        <f t="shared" si="3"/>
        <v>64.114000000000004</v>
      </c>
      <c r="D41" s="14">
        <f t="shared" si="1"/>
        <v>80.233333333333334</v>
      </c>
      <c r="E41" s="27">
        <f t="shared" si="2"/>
        <v>-19.97845701709474</v>
      </c>
    </row>
    <row r="42" spans="1:5" ht="15" customHeight="1" x14ac:dyDescent="0.2">
      <c r="A42" s="25" t="s">
        <v>219</v>
      </c>
      <c r="B42" s="26">
        <v>62385</v>
      </c>
      <c r="C42" s="14">
        <f t="shared" si="3"/>
        <v>62.384999999999998</v>
      </c>
      <c r="D42" s="14">
        <f t="shared" si="1"/>
        <v>74.541833333333344</v>
      </c>
      <c r="E42" s="27">
        <f t="shared" si="2"/>
        <v>-26.204120020129849</v>
      </c>
    </row>
    <row r="43" spans="1:5" ht="15" customHeight="1" x14ac:dyDescent="0.2">
      <c r="A43" s="25" t="s">
        <v>220</v>
      </c>
      <c r="B43" s="26">
        <v>51630</v>
      </c>
      <c r="C43" s="14">
        <f t="shared" si="3"/>
        <v>51.63</v>
      </c>
      <c r="D43" s="14">
        <f t="shared" si="1"/>
        <v>73.416166666666669</v>
      </c>
      <c r="E43" s="27">
        <f t="shared" si="2"/>
        <v>-26.038117913337221</v>
      </c>
    </row>
    <row r="44" spans="1:5" ht="15" customHeight="1" x14ac:dyDescent="0.2">
      <c r="A44" s="25" t="s">
        <v>221</v>
      </c>
      <c r="B44" s="26">
        <v>49314</v>
      </c>
      <c r="C44" s="14">
        <f t="shared" si="3"/>
        <v>49.314</v>
      </c>
      <c r="D44" s="14">
        <f t="shared" si="1"/>
        <v>69.330249999999992</v>
      </c>
      <c r="E44" s="27">
        <f t="shared" si="2"/>
        <v>-30.432292224125014</v>
      </c>
    </row>
    <row r="45" spans="1:5" ht="15" customHeight="1" x14ac:dyDescent="0.2">
      <c r="A45" s="25" t="s">
        <v>222</v>
      </c>
      <c r="B45" s="26">
        <v>81023</v>
      </c>
      <c r="C45" s="14">
        <f t="shared" si="3"/>
        <v>81.022999999999996</v>
      </c>
      <c r="D45" s="14">
        <f t="shared" si="1"/>
        <v>69.036166666666659</v>
      </c>
      <c r="E45" s="27">
        <f t="shared" si="2"/>
        <v>-29.323309553588039</v>
      </c>
    </row>
    <row r="46" spans="1:5" ht="15" customHeight="1" x14ac:dyDescent="0.2">
      <c r="A46" s="25" t="s">
        <v>223</v>
      </c>
      <c r="B46" s="26">
        <v>56528</v>
      </c>
      <c r="C46" s="14">
        <f t="shared" si="3"/>
        <v>56.527999999999999</v>
      </c>
      <c r="D46" s="14">
        <f t="shared" si="1"/>
        <v>67.033000000000001</v>
      </c>
      <c r="E46" s="27">
        <f t="shared" si="2"/>
        <v>-29.410092195581704</v>
      </c>
    </row>
    <row r="47" spans="1:5" ht="15" customHeight="1" x14ac:dyDescent="0.2">
      <c r="A47" s="25" t="s">
        <v>224</v>
      </c>
      <c r="B47" s="26">
        <v>44456</v>
      </c>
      <c r="C47" s="14">
        <f t="shared" si="3"/>
        <v>44.456000000000003</v>
      </c>
      <c r="D47" s="14">
        <f t="shared" si="1"/>
        <v>62.973333333333329</v>
      </c>
      <c r="E47" s="27">
        <f t="shared" si="2"/>
        <v>-32.825458909284869</v>
      </c>
    </row>
    <row r="48" spans="1:5" ht="15" customHeight="1" x14ac:dyDescent="0.2">
      <c r="A48" s="25" t="s">
        <v>225</v>
      </c>
      <c r="B48" s="26">
        <v>45621</v>
      </c>
      <c r="C48" s="14">
        <f t="shared" si="3"/>
        <v>45.621000000000002</v>
      </c>
      <c r="D48" s="14">
        <f t="shared" si="1"/>
        <v>62.243833333333328</v>
      </c>
      <c r="E48" s="27">
        <f t="shared" si="2"/>
        <v>-32.545107590827037</v>
      </c>
    </row>
    <row r="49" spans="1:5" ht="15" customHeight="1" x14ac:dyDescent="0.2">
      <c r="A49" s="25" t="s">
        <v>226</v>
      </c>
      <c r="B49" s="26">
        <v>47119</v>
      </c>
      <c r="C49" s="14">
        <f t="shared" si="3"/>
        <v>47.119</v>
      </c>
      <c r="D49" s="14">
        <f t="shared" si="1"/>
        <v>60.692</v>
      </c>
      <c r="E49" s="27">
        <f t="shared" si="2"/>
        <v>-31.935541451990211</v>
      </c>
    </row>
    <row r="50" spans="1:5" ht="15" customHeight="1" x14ac:dyDescent="0.2">
      <c r="A50" s="25" t="s">
        <v>227</v>
      </c>
      <c r="B50" s="26">
        <v>45865</v>
      </c>
      <c r="C50" s="14">
        <f t="shared" si="3"/>
        <v>45.865000000000002</v>
      </c>
      <c r="D50" s="14">
        <f t="shared" ref="D50:D81" si="4">AVERAGE(C39:C50)</f>
        <v>57.729666666666674</v>
      </c>
      <c r="E50" s="27">
        <f t="shared" si="2"/>
        <v>-35.342980235796574</v>
      </c>
    </row>
    <row r="51" spans="1:5" ht="15" customHeight="1" x14ac:dyDescent="0.2">
      <c r="A51" s="25" t="s">
        <v>228</v>
      </c>
      <c r="B51" s="26">
        <v>74341</v>
      </c>
      <c r="C51" s="14">
        <f t="shared" si="3"/>
        <v>74.340999999999994</v>
      </c>
      <c r="D51" s="14">
        <f t="shared" si="4"/>
        <v>57.558500000000009</v>
      </c>
      <c r="E51" s="27">
        <f t="shared" si="2"/>
        <v>-32.405985678761517</v>
      </c>
    </row>
    <row r="52" spans="1:5" ht="15" customHeight="1" x14ac:dyDescent="0.2">
      <c r="A52" s="25" t="s">
        <v>229</v>
      </c>
      <c r="B52" s="26">
        <v>63700</v>
      </c>
      <c r="C52" s="14">
        <f t="shared" si="3"/>
        <v>63.7</v>
      </c>
      <c r="D52" s="14">
        <f t="shared" si="4"/>
        <v>57.174666666666674</v>
      </c>
      <c r="E52" s="27">
        <f t="shared" si="2"/>
        <v>-30.427728478963424</v>
      </c>
    </row>
    <row r="53" spans="1:5" ht="15" customHeight="1" x14ac:dyDescent="0.2">
      <c r="A53" s="25" t="s">
        <v>230</v>
      </c>
      <c r="B53" s="26">
        <v>69872</v>
      </c>
      <c r="C53" s="14">
        <f t="shared" si="3"/>
        <v>69.872</v>
      </c>
      <c r="D53" s="14">
        <f t="shared" si="4"/>
        <v>57.654500000000006</v>
      </c>
      <c r="E53" s="27">
        <f t="shared" si="2"/>
        <v>-28.141462401329452</v>
      </c>
    </row>
    <row r="54" spans="1:5" ht="15" customHeight="1" x14ac:dyDescent="0.2">
      <c r="A54" s="25" t="s">
        <v>231</v>
      </c>
      <c r="B54" s="26">
        <v>88848</v>
      </c>
      <c r="C54" s="14">
        <f t="shared" si="3"/>
        <v>88.847999999999999</v>
      </c>
      <c r="D54" s="14">
        <f t="shared" si="4"/>
        <v>59.859749999999991</v>
      </c>
      <c r="E54" s="27">
        <f t="shared" si="2"/>
        <v>-19.696434440616141</v>
      </c>
    </row>
    <row r="55" spans="1:5" ht="15" customHeight="1" x14ac:dyDescent="0.2">
      <c r="A55" s="25" t="s">
        <v>232</v>
      </c>
      <c r="B55" s="26">
        <v>71367</v>
      </c>
      <c r="C55" s="14">
        <f t="shared" si="3"/>
        <v>71.367000000000004</v>
      </c>
      <c r="D55" s="14">
        <f t="shared" si="4"/>
        <v>61.504499999999986</v>
      </c>
      <c r="E55" s="27">
        <f t="shared" si="2"/>
        <v>-16.224855106845247</v>
      </c>
    </row>
    <row r="56" spans="1:5" ht="15" customHeight="1" x14ac:dyDescent="0.2">
      <c r="A56" s="25" t="s">
        <v>233</v>
      </c>
      <c r="B56" s="26">
        <v>49837</v>
      </c>
      <c r="C56" s="14">
        <f t="shared" si="3"/>
        <v>49.837000000000003</v>
      </c>
      <c r="D56" s="14">
        <f t="shared" si="4"/>
        <v>61.548083333333324</v>
      </c>
      <c r="E56" s="27">
        <f t="shared" si="2"/>
        <v>-11.224778024984284</v>
      </c>
    </row>
    <row r="57" spans="1:5" ht="15" customHeight="1" x14ac:dyDescent="0.2">
      <c r="A57" s="25" t="s">
        <v>234</v>
      </c>
      <c r="B57" s="26">
        <v>58040</v>
      </c>
      <c r="C57" s="14">
        <f t="shared" si="3"/>
        <v>58.04</v>
      </c>
      <c r="D57" s="14">
        <f t="shared" si="4"/>
        <v>59.63283333333333</v>
      </c>
      <c r="E57" s="27">
        <f t="shared" si="2"/>
        <v>-13.62087987697269</v>
      </c>
    </row>
    <row r="58" spans="1:5" ht="15" customHeight="1" x14ac:dyDescent="0.2">
      <c r="A58" s="25" t="s">
        <v>235</v>
      </c>
      <c r="B58" s="26">
        <v>61345</v>
      </c>
      <c r="C58" s="14">
        <f t="shared" si="3"/>
        <v>61.344999999999999</v>
      </c>
      <c r="D58" s="14">
        <f t="shared" si="4"/>
        <v>60.034249999999993</v>
      </c>
      <c r="E58" s="27">
        <f t="shared" si="2"/>
        <v>-10.440753061924735</v>
      </c>
    </row>
    <row r="59" spans="1:5" ht="15" customHeight="1" x14ac:dyDescent="0.2">
      <c r="A59" s="25" t="s">
        <v>236</v>
      </c>
      <c r="B59" s="26">
        <v>55207</v>
      </c>
      <c r="C59" s="14">
        <f t="shared" si="3"/>
        <v>55.207000000000001</v>
      </c>
      <c r="D59" s="14">
        <f t="shared" si="4"/>
        <v>60.930166666666672</v>
      </c>
      <c r="E59" s="27">
        <f t="shared" si="2"/>
        <v>-3.2444950243489146</v>
      </c>
    </row>
    <row r="60" spans="1:5" ht="15" customHeight="1" x14ac:dyDescent="0.2">
      <c r="A60" s="25" t="s">
        <v>237</v>
      </c>
      <c r="B60" s="26">
        <v>55013</v>
      </c>
      <c r="C60" s="14">
        <f t="shared" si="3"/>
        <v>55.012999999999998</v>
      </c>
      <c r="D60" s="14">
        <f t="shared" si="4"/>
        <v>61.712833333333343</v>
      </c>
      <c r="E60" s="27">
        <f t="shared" si="2"/>
        <v>-0.85309655842744636</v>
      </c>
    </row>
    <row r="61" spans="1:5" ht="15" customHeight="1" x14ac:dyDescent="0.2">
      <c r="A61" s="25" t="s">
        <v>238</v>
      </c>
      <c r="B61" s="26">
        <v>39904</v>
      </c>
      <c r="C61" s="14">
        <f t="shared" si="3"/>
        <v>39.904000000000003</v>
      </c>
      <c r="D61" s="14">
        <f t="shared" si="4"/>
        <v>61.111583333333336</v>
      </c>
      <c r="E61" s="27">
        <f t="shared" si="2"/>
        <v>0.69133219095323106</v>
      </c>
    </row>
    <row r="62" spans="1:5" ht="15" customHeight="1" x14ac:dyDescent="0.2">
      <c r="A62" s="25" t="s">
        <v>239</v>
      </c>
      <c r="B62" s="26">
        <v>60605</v>
      </c>
      <c r="C62" s="14">
        <f t="shared" si="3"/>
        <v>60.604999999999997</v>
      </c>
      <c r="D62" s="14">
        <f t="shared" si="4"/>
        <v>62.339916666666674</v>
      </c>
      <c r="E62" s="27">
        <f t="shared" ref="E62:E93" si="5">(D62/D50-1)*100</f>
        <v>7.9859286675250774</v>
      </c>
    </row>
    <row r="63" spans="1:5" ht="15" customHeight="1" x14ac:dyDescent="0.2">
      <c r="A63" s="25" t="s">
        <v>240</v>
      </c>
      <c r="B63" s="26">
        <v>53654</v>
      </c>
      <c r="C63" s="14">
        <f t="shared" si="3"/>
        <v>53.654000000000003</v>
      </c>
      <c r="D63" s="14">
        <f t="shared" si="4"/>
        <v>60.616000000000007</v>
      </c>
      <c r="E63" s="27">
        <f t="shared" si="5"/>
        <v>5.3119869350313209</v>
      </c>
    </row>
    <row r="64" spans="1:5" ht="15" customHeight="1" x14ac:dyDescent="0.2">
      <c r="A64" s="25" t="s">
        <v>241</v>
      </c>
      <c r="B64" s="26">
        <v>60643</v>
      </c>
      <c r="C64" s="14">
        <f t="shared" si="3"/>
        <v>60.643000000000001</v>
      </c>
      <c r="D64" s="14">
        <f t="shared" si="4"/>
        <v>60.361250000000005</v>
      </c>
      <c r="E64" s="27">
        <f t="shared" si="5"/>
        <v>5.5734182971479251</v>
      </c>
    </row>
    <row r="65" spans="1:5" ht="15" customHeight="1" x14ac:dyDescent="0.2">
      <c r="A65" s="25" t="s">
        <v>242</v>
      </c>
      <c r="B65" s="26">
        <v>61655</v>
      </c>
      <c r="C65" s="14">
        <f t="shared" si="3"/>
        <v>61.655000000000001</v>
      </c>
      <c r="D65" s="14">
        <f t="shared" si="4"/>
        <v>59.676499999999997</v>
      </c>
      <c r="E65" s="27">
        <f t="shared" si="5"/>
        <v>3.5070983184313231</v>
      </c>
    </row>
    <row r="66" spans="1:5" ht="15" customHeight="1" x14ac:dyDescent="0.2">
      <c r="A66" s="25" t="s">
        <v>243</v>
      </c>
      <c r="B66" s="26">
        <v>73219</v>
      </c>
      <c r="C66" s="14">
        <f t="shared" si="3"/>
        <v>73.218999999999994</v>
      </c>
      <c r="D66" s="14">
        <f t="shared" si="4"/>
        <v>58.374083333333338</v>
      </c>
      <c r="E66" s="27">
        <f t="shared" si="5"/>
        <v>-2.4819125817709731</v>
      </c>
    </row>
    <row r="67" spans="1:5" ht="15" customHeight="1" x14ac:dyDescent="0.2">
      <c r="A67" s="25" t="s">
        <v>244</v>
      </c>
      <c r="B67" s="26">
        <v>44698</v>
      </c>
      <c r="C67" s="14">
        <f t="shared" si="3"/>
        <v>44.698</v>
      </c>
      <c r="D67" s="14">
        <f t="shared" si="4"/>
        <v>56.151666666666671</v>
      </c>
      <c r="E67" s="27">
        <f t="shared" si="5"/>
        <v>-8.7031572215582891</v>
      </c>
    </row>
    <row r="68" spans="1:5" ht="15" customHeight="1" x14ac:dyDescent="0.2">
      <c r="A68" s="25" t="s">
        <v>245</v>
      </c>
      <c r="B68" s="26">
        <v>49875</v>
      </c>
      <c r="C68" s="14">
        <f t="shared" si="3"/>
        <v>49.875</v>
      </c>
      <c r="D68" s="14">
        <f t="shared" si="4"/>
        <v>56.154833333333336</v>
      </c>
      <c r="E68" s="27">
        <f t="shared" si="5"/>
        <v>-8.7626611714147433</v>
      </c>
    </row>
    <row r="69" spans="1:5" ht="15" customHeight="1" x14ac:dyDescent="0.2">
      <c r="A69" s="25" t="s">
        <v>246</v>
      </c>
      <c r="B69" s="26">
        <v>60172</v>
      </c>
      <c r="C69" s="14">
        <f t="shared" si="3"/>
        <v>60.171999999999997</v>
      </c>
      <c r="D69" s="14">
        <f t="shared" si="4"/>
        <v>56.332499999999989</v>
      </c>
      <c r="E69" s="27">
        <f t="shared" si="5"/>
        <v>-5.5344231505574548</v>
      </c>
    </row>
    <row r="70" spans="1:5" ht="15" customHeight="1" x14ac:dyDescent="0.2">
      <c r="A70" s="25" t="s">
        <v>247</v>
      </c>
      <c r="B70" s="26">
        <v>60888</v>
      </c>
      <c r="C70" s="14">
        <f t="shared" si="3"/>
        <v>60.887999999999998</v>
      </c>
      <c r="D70" s="14">
        <f t="shared" si="4"/>
        <v>56.29441666666667</v>
      </c>
      <c r="E70" s="27">
        <f t="shared" si="5"/>
        <v>-6.229499549562667</v>
      </c>
    </row>
    <row r="71" spans="1:5" ht="15" customHeight="1" x14ac:dyDescent="0.2">
      <c r="A71" s="25" t="s">
        <v>248</v>
      </c>
      <c r="B71" s="26">
        <v>52274</v>
      </c>
      <c r="C71" s="14">
        <f t="shared" ref="C71:C102" si="6">B71/1000</f>
        <v>52.274000000000001</v>
      </c>
      <c r="D71" s="14">
        <f t="shared" si="4"/>
        <v>56.04999999999999</v>
      </c>
      <c r="E71" s="27">
        <f t="shared" si="5"/>
        <v>-8.0094425038500621</v>
      </c>
    </row>
    <row r="72" spans="1:5" ht="15" customHeight="1" x14ac:dyDescent="0.2">
      <c r="A72" s="25" t="s">
        <v>249</v>
      </c>
      <c r="B72" s="26">
        <v>41443</v>
      </c>
      <c r="C72" s="14">
        <f t="shared" si="6"/>
        <v>41.442999999999998</v>
      </c>
      <c r="D72" s="14">
        <f t="shared" si="4"/>
        <v>54.919166666666662</v>
      </c>
      <c r="E72" s="27">
        <f t="shared" si="5"/>
        <v>-11.008515246693717</v>
      </c>
    </row>
    <row r="73" spans="1:5" ht="15" customHeight="1" x14ac:dyDescent="0.2">
      <c r="A73" s="25" t="s">
        <v>250</v>
      </c>
      <c r="B73" s="26">
        <v>45117</v>
      </c>
      <c r="C73" s="14">
        <f t="shared" si="6"/>
        <v>45.116999999999997</v>
      </c>
      <c r="D73" s="14">
        <f t="shared" si="4"/>
        <v>55.353583333333326</v>
      </c>
      <c r="E73" s="27">
        <f t="shared" si="5"/>
        <v>-9.4221090109758432</v>
      </c>
    </row>
    <row r="74" spans="1:5" ht="15" customHeight="1" x14ac:dyDescent="0.2">
      <c r="A74" s="25" t="s">
        <v>251</v>
      </c>
      <c r="B74" s="26">
        <v>48817</v>
      </c>
      <c r="C74" s="14">
        <f t="shared" si="6"/>
        <v>48.817</v>
      </c>
      <c r="D74" s="14">
        <f t="shared" si="4"/>
        <v>54.371249999999996</v>
      </c>
      <c r="E74" s="27">
        <f t="shared" si="5"/>
        <v>-12.782607184535344</v>
      </c>
    </row>
    <row r="75" spans="1:5" ht="15" customHeight="1" x14ac:dyDescent="0.2">
      <c r="A75" s="25" t="s">
        <v>252</v>
      </c>
      <c r="B75" s="26">
        <v>58599</v>
      </c>
      <c r="C75" s="14">
        <f t="shared" si="6"/>
        <v>58.598999999999997</v>
      </c>
      <c r="D75" s="14">
        <f t="shared" si="4"/>
        <v>54.783333333333339</v>
      </c>
      <c r="E75" s="27">
        <f t="shared" si="5"/>
        <v>-9.6223219392019725</v>
      </c>
    </row>
    <row r="76" spans="1:5" ht="15" customHeight="1" x14ac:dyDescent="0.2">
      <c r="A76" s="25" t="s">
        <v>253</v>
      </c>
      <c r="B76" s="26">
        <v>52861</v>
      </c>
      <c r="C76" s="14">
        <f t="shared" si="6"/>
        <v>52.860999999999997</v>
      </c>
      <c r="D76" s="14">
        <f t="shared" si="4"/>
        <v>54.13483333333334</v>
      </c>
      <c r="E76" s="27">
        <f t="shared" si="5"/>
        <v>-10.315254681880614</v>
      </c>
    </row>
    <row r="77" spans="1:5" ht="15" customHeight="1" x14ac:dyDescent="0.2">
      <c r="A77" s="25" t="s">
        <v>254</v>
      </c>
      <c r="B77" s="26">
        <v>74547</v>
      </c>
      <c r="C77" s="14">
        <f t="shared" si="6"/>
        <v>74.546999999999997</v>
      </c>
      <c r="D77" s="14">
        <f t="shared" si="4"/>
        <v>55.209166666666668</v>
      </c>
      <c r="E77" s="27">
        <f t="shared" si="5"/>
        <v>-7.4859171253899408</v>
      </c>
    </row>
    <row r="78" spans="1:5" ht="15" customHeight="1" x14ac:dyDescent="0.2">
      <c r="A78" s="25" t="s">
        <v>255</v>
      </c>
      <c r="B78" s="26">
        <v>54505</v>
      </c>
      <c r="C78" s="14">
        <f t="shared" si="6"/>
        <v>54.505000000000003</v>
      </c>
      <c r="D78" s="14">
        <f t="shared" si="4"/>
        <v>53.649666666666668</v>
      </c>
      <c r="E78" s="27">
        <f t="shared" si="5"/>
        <v>-8.0933462195694759</v>
      </c>
    </row>
    <row r="79" spans="1:5" ht="15" customHeight="1" x14ac:dyDescent="0.2">
      <c r="A79" s="25" t="s">
        <v>256</v>
      </c>
      <c r="B79" s="26">
        <v>42300</v>
      </c>
      <c r="C79" s="14">
        <f t="shared" si="6"/>
        <v>42.3</v>
      </c>
      <c r="D79" s="14">
        <f t="shared" si="4"/>
        <v>53.449833333333324</v>
      </c>
      <c r="E79" s="27">
        <f t="shared" si="5"/>
        <v>-4.8116707726099222</v>
      </c>
    </row>
    <row r="80" spans="1:5" ht="15" customHeight="1" x14ac:dyDescent="0.2">
      <c r="A80" s="25" t="s">
        <v>257</v>
      </c>
      <c r="B80" s="26">
        <v>65080</v>
      </c>
      <c r="C80" s="14">
        <f t="shared" si="6"/>
        <v>65.08</v>
      </c>
      <c r="D80" s="14">
        <f t="shared" si="4"/>
        <v>54.716916666666663</v>
      </c>
      <c r="E80" s="27">
        <f t="shared" si="5"/>
        <v>-2.5606285003665574</v>
      </c>
    </row>
    <row r="81" spans="1:5" ht="15" customHeight="1" x14ac:dyDescent="0.2">
      <c r="A81" s="25" t="s">
        <v>258</v>
      </c>
      <c r="B81" s="26">
        <v>57187</v>
      </c>
      <c r="C81" s="14">
        <f t="shared" si="6"/>
        <v>57.186999999999998</v>
      </c>
      <c r="D81" s="14">
        <f t="shared" si="4"/>
        <v>54.468166666666669</v>
      </c>
      <c r="E81" s="27">
        <f t="shared" si="5"/>
        <v>-3.3095164129646637</v>
      </c>
    </row>
    <row r="82" spans="1:5" ht="15" customHeight="1" x14ac:dyDescent="0.2">
      <c r="A82" s="25" t="s">
        <v>259</v>
      </c>
      <c r="B82" s="26">
        <v>71108</v>
      </c>
      <c r="C82" s="14">
        <f t="shared" si="6"/>
        <v>71.108000000000004</v>
      </c>
      <c r="D82" s="14">
        <f t="shared" ref="D82:D113" si="7">AVERAGE(C71:C82)</f>
        <v>55.319833333333328</v>
      </c>
      <c r="E82" s="27">
        <f t="shared" si="5"/>
        <v>-1.731225565590444</v>
      </c>
    </row>
    <row r="83" spans="1:5" ht="15" customHeight="1" x14ac:dyDescent="0.2">
      <c r="A83" s="25" t="s">
        <v>260</v>
      </c>
      <c r="B83" s="26">
        <v>72532</v>
      </c>
      <c r="C83" s="14">
        <f t="shared" si="6"/>
        <v>72.531999999999996</v>
      </c>
      <c r="D83" s="14">
        <f t="shared" si="7"/>
        <v>57.00800000000001</v>
      </c>
      <c r="E83" s="27">
        <f t="shared" si="5"/>
        <v>1.7091882247993295</v>
      </c>
    </row>
    <row r="84" spans="1:5" ht="15" customHeight="1" x14ac:dyDescent="0.2">
      <c r="A84" s="25" t="s">
        <v>261</v>
      </c>
      <c r="B84" s="26">
        <v>58428</v>
      </c>
      <c r="C84" s="14">
        <f t="shared" si="6"/>
        <v>58.427999999999997</v>
      </c>
      <c r="D84" s="14">
        <f t="shared" si="7"/>
        <v>58.423416666666668</v>
      </c>
      <c r="E84" s="27">
        <f t="shared" si="5"/>
        <v>6.3807413926528556</v>
      </c>
    </row>
    <row r="85" spans="1:5" ht="15" customHeight="1" x14ac:dyDescent="0.2">
      <c r="A85" s="25" t="s">
        <v>262</v>
      </c>
      <c r="B85" s="26">
        <v>67839</v>
      </c>
      <c r="C85" s="14">
        <f t="shared" si="6"/>
        <v>67.838999999999999</v>
      </c>
      <c r="D85" s="14">
        <f t="shared" si="7"/>
        <v>60.316916666666678</v>
      </c>
      <c r="E85" s="27">
        <f t="shared" si="5"/>
        <v>8.9665980672736012</v>
      </c>
    </row>
    <row r="86" spans="1:5" ht="15" customHeight="1" x14ac:dyDescent="0.2">
      <c r="A86" s="25" t="s">
        <v>263</v>
      </c>
      <c r="B86" s="26">
        <v>61190</v>
      </c>
      <c r="C86" s="14">
        <f t="shared" si="6"/>
        <v>61.19</v>
      </c>
      <c r="D86" s="14">
        <f t="shared" si="7"/>
        <v>61.348000000000013</v>
      </c>
      <c r="E86" s="27">
        <f t="shared" si="5"/>
        <v>12.831689541807512</v>
      </c>
    </row>
    <row r="87" spans="1:5" ht="15" customHeight="1" x14ac:dyDescent="0.2">
      <c r="A87" s="25" t="s">
        <v>264</v>
      </c>
      <c r="B87" s="26">
        <v>89611</v>
      </c>
      <c r="C87" s="14">
        <f t="shared" si="6"/>
        <v>89.611000000000004</v>
      </c>
      <c r="D87" s="14">
        <f t="shared" si="7"/>
        <v>63.932333333333332</v>
      </c>
      <c r="E87" s="27">
        <f t="shared" si="5"/>
        <v>16.700334651658032</v>
      </c>
    </row>
    <row r="88" spans="1:5" ht="15" customHeight="1" x14ac:dyDescent="0.2">
      <c r="A88" s="25" t="s">
        <v>265</v>
      </c>
      <c r="B88" s="26">
        <v>75277</v>
      </c>
      <c r="C88" s="14">
        <f t="shared" si="6"/>
        <v>75.277000000000001</v>
      </c>
      <c r="D88" s="14">
        <f t="shared" si="7"/>
        <v>65.800333333333327</v>
      </c>
      <c r="E88" s="27">
        <f t="shared" si="5"/>
        <v>21.548971857306888</v>
      </c>
    </row>
    <row r="89" spans="1:5" ht="15" customHeight="1" x14ac:dyDescent="0.2">
      <c r="A89" s="25" t="s">
        <v>266</v>
      </c>
      <c r="B89" s="26">
        <v>83630</v>
      </c>
      <c r="C89" s="14">
        <f t="shared" si="6"/>
        <v>83.63</v>
      </c>
      <c r="D89" s="14">
        <f t="shared" si="7"/>
        <v>66.557249999999996</v>
      </c>
      <c r="E89" s="27">
        <f t="shared" si="5"/>
        <v>20.554708608171946</v>
      </c>
    </row>
    <row r="90" spans="1:5" ht="15" customHeight="1" x14ac:dyDescent="0.2">
      <c r="A90" s="25" t="s">
        <v>267</v>
      </c>
      <c r="B90" s="26">
        <v>94058</v>
      </c>
      <c r="C90" s="14">
        <f t="shared" si="6"/>
        <v>94.058000000000007</v>
      </c>
      <c r="D90" s="14">
        <f t="shared" si="7"/>
        <v>69.853333333333339</v>
      </c>
      <c r="E90" s="27">
        <f t="shared" si="5"/>
        <v>30.20273502786597</v>
      </c>
    </row>
    <row r="91" spans="1:5" ht="15" customHeight="1" x14ac:dyDescent="0.2">
      <c r="A91" s="25" t="s">
        <v>268</v>
      </c>
      <c r="B91" s="26">
        <v>90338</v>
      </c>
      <c r="C91" s="14">
        <f t="shared" si="6"/>
        <v>90.337999999999994</v>
      </c>
      <c r="D91" s="14">
        <f t="shared" si="7"/>
        <v>73.856499999999997</v>
      </c>
      <c r="E91" s="27">
        <f t="shared" si="5"/>
        <v>38.179102522926513</v>
      </c>
    </row>
    <row r="92" spans="1:5" ht="15" customHeight="1" x14ac:dyDescent="0.2">
      <c r="A92" s="25" t="s">
        <v>269</v>
      </c>
      <c r="B92" s="26">
        <v>99099</v>
      </c>
      <c r="C92" s="14">
        <f t="shared" si="6"/>
        <v>99.099000000000004</v>
      </c>
      <c r="D92" s="14">
        <f t="shared" si="7"/>
        <v>76.691416666666669</v>
      </c>
      <c r="E92" s="27">
        <f t="shared" si="5"/>
        <v>40.160340418791883</v>
      </c>
    </row>
    <row r="93" spans="1:5" ht="15" customHeight="1" x14ac:dyDescent="0.2">
      <c r="A93" s="25" t="s">
        <v>270</v>
      </c>
      <c r="B93" s="26">
        <v>76699</v>
      </c>
      <c r="C93" s="14">
        <f t="shared" si="6"/>
        <v>76.698999999999998</v>
      </c>
      <c r="D93" s="14">
        <f t="shared" si="7"/>
        <v>78.317416666666659</v>
      </c>
      <c r="E93" s="27">
        <f t="shared" si="5"/>
        <v>43.78566685739986</v>
      </c>
    </row>
    <row r="94" spans="1:5" ht="15" customHeight="1" x14ac:dyDescent="0.2">
      <c r="A94" s="25" t="s">
        <v>271</v>
      </c>
      <c r="B94" s="26">
        <v>90346</v>
      </c>
      <c r="C94" s="14">
        <f t="shared" si="6"/>
        <v>90.346000000000004</v>
      </c>
      <c r="D94" s="14">
        <f t="shared" si="7"/>
        <v>79.920583333333326</v>
      </c>
      <c r="E94" s="27">
        <f t="shared" ref="E94:E125" si="8">(D94/D82-1)*100</f>
        <v>44.470036364293698</v>
      </c>
    </row>
    <row r="95" spans="1:5" ht="15" customHeight="1" x14ac:dyDescent="0.2">
      <c r="A95" s="25" t="s">
        <v>272</v>
      </c>
      <c r="B95" s="26">
        <v>95914</v>
      </c>
      <c r="C95" s="14">
        <f t="shared" si="6"/>
        <v>95.914000000000001</v>
      </c>
      <c r="D95" s="14">
        <f t="shared" si="7"/>
        <v>81.869083333333336</v>
      </c>
      <c r="E95" s="27">
        <f t="shared" si="8"/>
        <v>43.609814996725582</v>
      </c>
    </row>
    <row r="96" spans="1:5" ht="15" customHeight="1" x14ac:dyDescent="0.2">
      <c r="A96" s="25" t="s">
        <v>273</v>
      </c>
      <c r="B96" s="26">
        <v>74074</v>
      </c>
      <c r="C96" s="14">
        <f t="shared" si="6"/>
        <v>74.073999999999998</v>
      </c>
      <c r="D96" s="14">
        <f t="shared" si="7"/>
        <v>83.172916666666666</v>
      </c>
      <c r="E96" s="27">
        <f t="shared" si="8"/>
        <v>42.362294799031773</v>
      </c>
    </row>
    <row r="97" spans="1:5" ht="15" customHeight="1" x14ac:dyDescent="0.2">
      <c r="A97" s="25" t="s">
        <v>274</v>
      </c>
      <c r="B97" s="26">
        <v>89696</v>
      </c>
      <c r="C97" s="14">
        <f t="shared" si="6"/>
        <v>89.695999999999998</v>
      </c>
      <c r="D97" s="14">
        <f t="shared" si="7"/>
        <v>84.99433333333333</v>
      </c>
      <c r="E97" s="27">
        <f t="shared" si="8"/>
        <v>40.912927965205959</v>
      </c>
    </row>
    <row r="98" spans="1:5" ht="15" customHeight="1" x14ac:dyDescent="0.2">
      <c r="A98" s="25" t="s">
        <v>275</v>
      </c>
      <c r="B98" s="26">
        <v>86864</v>
      </c>
      <c r="C98" s="14">
        <f t="shared" si="6"/>
        <v>86.864000000000004</v>
      </c>
      <c r="D98" s="14">
        <f t="shared" si="7"/>
        <v>87.133833333333328</v>
      </c>
      <c r="E98" s="27">
        <f t="shared" si="8"/>
        <v>42.032068418421645</v>
      </c>
    </row>
    <row r="99" spans="1:5" ht="15" customHeight="1" x14ac:dyDescent="0.2">
      <c r="A99" s="25" t="s">
        <v>276</v>
      </c>
      <c r="B99" s="26">
        <v>86030</v>
      </c>
      <c r="C99" s="14">
        <f t="shared" si="6"/>
        <v>86.03</v>
      </c>
      <c r="D99" s="14">
        <f t="shared" si="7"/>
        <v>86.835416666666674</v>
      </c>
      <c r="E99" s="27">
        <f t="shared" si="8"/>
        <v>35.823944065861312</v>
      </c>
    </row>
    <row r="100" spans="1:5" ht="15" customHeight="1" x14ac:dyDescent="0.2">
      <c r="A100" s="25" t="s">
        <v>277</v>
      </c>
      <c r="B100" s="26">
        <v>107864</v>
      </c>
      <c r="C100" s="14">
        <f t="shared" si="6"/>
        <v>107.864</v>
      </c>
      <c r="D100" s="14">
        <f t="shared" si="7"/>
        <v>89.550999999999988</v>
      </c>
      <c r="E100" s="27">
        <f t="shared" si="8"/>
        <v>36.095055242881237</v>
      </c>
    </row>
    <row r="101" spans="1:5" ht="15" customHeight="1" x14ac:dyDescent="0.2">
      <c r="A101" s="25" t="s">
        <v>278</v>
      </c>
      <c r="B101" s="26">
        <v>144356</v>
      </c>
      <c r="C101" s="14">
        <f t="shared" si="6"/>
        <v>144.35599999999999</v>
      </c>
      <c r="D101" s="14">
        <f t="shared" si="7"/>
        <v>94.611500000000021</v>
      </c>
      <c r="E101" s="27">
        <f t="shared" si="8"/>
        <v>42.150554597733581</v>
      </c>
    </row>
    <row r="102" spans="1:5" ht="15" customHeight="1" x14ac:dyDescent="0.2">
      <c r="A102" s="25" t="s">
        <v>279</v>
      </c>
      <c r="B102" s="26">
        <v>111240</v>
      </c>
      <c r="C102" s="14">
        <f t="shared" si="6"/>
        <v>111.24</v>
      </c>
      <c r="D102" s="14">
        <f t="shared" si="7"/>
        <v>96.043333333333351</v>
      </c>
      <c r="E102" s="27">
        <f t="shared" si="8"/>
        <v>37.492842145447611</v>
      </c>
    </row>
    <row r="103" spans="1:5" ht="15" customHeight="1" x14ac:dyDescent="0.2">
      <c r="A103" s="25" t="s">
        <v>280</v>
      </c>
      <c r="B103" s="26">
        <v>71566</v>
      </c>
      <c r="C103" s="14">
        <f t="shared" ref="C103:C134" si="9">B103/1000</f>
        <v>71.566000000000003</v>
      </c>
      <c r="D103" s="14">
        <f t="shared" si="7"/>
        <v>94.478999999999999</v>
      </c>
      <c r="E103" s="27">
        <f t="shared" si="8"/>
        <v>27.92239004014543</v>
      </c>
    </row>
    <row r="104" spans="1:5" ht="15" customHeight="1" x14ac:dyDescent="0.2">
      <c r="A104" s="25" t="s">
        <v>281</v>
      </c>
      <c r="B104" s="26">
        <v>123714</v>
      </c>
      <c r="C104" s="14">
        <f t="shared" si="9"/>
        <v>123.714</v>
      </c>
      <c r="D104" s="14">
        <f t="shared" si="7"/>
        <v>96.530250000000009</v>
      </c>
      <c r="E104" s="27">
        <f t="shared" si="8"/>
        <v>25.868388139915698</v>
      </c>
    </row>
    <row r="105" spans="1:5" ht="15" customHeight="1" x14ac:dyDescent="0.2">
      <c r="A105" s="25" t="s">
        <v>282</v>
      </c>
      <c r="B105" s="26">
        <v>97580</v>
      </c>
      <c r="C105" s="14">
        <f t="shared" si="9"/>
        <v>97.58</v>
      </c>
      <c r="D105" s="14">
        <f t="shared" si="7"/>
        <v>98.270333333333326</v>
      </c>
      <c r="E105" s="27">
        <f t="shared" si="8"/>
        <v>25.476985217209027</v>
      </c>
    </row>
    <row r="106" spans="1:5" ht="15" customHeight="1" x14ac:dyDescent="0.2">
      <c r="A106" s="25" t="s">
        <v>283</v>
      </c>
      <c r="B106" s="26">
        <v>79161</v>
      </c>
      <c r="C106" s="14">
        <f t="shared" si="9"/>
        <v>79.161000000000001</v>
      </c>
      <c r="D106" s="14">
        <f t="shared" si="7"/>
        <v>97.338250000000002</v>
      </c>
      <c r="E106" s="27">
        <f t="shared" si="8"/>
        <v>21.793718138944197</v>
      </c>
    </row>
    <row r="107" spans="1:5" ht="15" customHeight="1" x14ac:dyDescent="0.2">
      <c r="A107" s="25" t="s">
        <v>284</v>
      </c>
      <c r="B107" s="26">
        <v>86392</v>
      </c>
      <c r="C107" s="14">
        <f t="shared" si="9"/>
        <v>86.391999999999996</v>
      </c>
      <c r="D107" s="14">
        <f t="shared" si="7"/>
        <v>96.544750000000008</v>
      </c>
      <c r="E107" s="27">
        <f t="shared" si="8"/>
        <v>17.925773770929009</v>
      </c>
    </row>
    <row r="108" spans="1:5" ht="15" customHeight="1" x14ac:dyDescent="0.2">
      <c r="A108" s="25" t="s">
        <v>285</v>
      </c>
      <c r="B108" s="26">
        <v>71890</v>
      </c>
      <c r="C108" s="14">
        <f t="shared" si="9"/>
        <v>71.89</v>
      </c>
      <c r="D108" s="14">
        <f t="shared" si="7"/>
        <v>96.36275000000002</v>
      </c>
      <c r="E108" s="27">
        <f t="shared" si="8"/>
        <v>15.858327280014063</v>
      </c>
    </row>
    <row r="109" spans="1:5" ht="15" customHeight="1" x14ac:dyDescent="0.2">
      <c r="A109" s="25" t="s">
        <v>286</v>
      </c>
      <c r="B109" s="26">
        <v>79944</v>
      </c>
      <c r="C109" s="14">
        <f t="shared" si="9"/>
        <v>79.944000000000003</v>
      </c>
      <c r="D109" s="14">
        <f t="shared" si="7"/>
        <v>95.550083333333347</v>
      </c>
      <c r="E109" s="27">
        <f t="shared" si="8"/>
        <v>12.419357368922658</v>
      </c>
    </row>
    <row r="110" spans="1:5" ht="15" customHeight="1" x14ac:dyDescent="0.2">
      <c r="A110" s="25" t="s">
        <v>287</v>
      </c>
      <c r="B110" s="26">
        <v>93732</v>
      </c>
      <c r="C110" s="14">
        <f t="shared" si="9"/>
        <v>93.731999999999999</v>
      </c>
      <c r="D110" s="14">
        <f t="shared" si="7"/>
        <v>96.122416666666666</v>
      </c>
      <c r="E110" s="27">
        <f t="shared" si="8"/>
        <v>10.315835984108745</v>
      </c>
    </row>
    <row r="111" spans="1:5" ht="15" customHeight="1" x14ac:dyDescent="0.2">
      <c r="A111" s="25" t="s">
        <v>288</v>
      </c>
      <c r="B111" s="26">
        <v>107256</v>
      </c>
      <c r="C111" s="14">
        <f t="shared" si="9"/>
        <v>107.256</v>
      </c>
      <c r="D111" s="14">
        <f t="shared" si="7"/>
        <v>97.891250000000014</v>
      </c>
      <c r="E111" s="27">
        <f t="shared" si="8"/>
        <v>12.731940212566872</v>
      </c>
    </row>
    <row r="112" spans="1:5" ht="15" customHeight="1" x14ac:dyDescent="0.2">
      <c r="A112" s="25" t="s">
        <v>289</v>
      </c>
      <c r="B112" s="26">
        <v>122706</v>
      </c>
      <c r="C112" s="14">
        <f t="shared" si="9"/>
        <v>122.706</v>
      </c>
      <c r="D112" s="14">
        <f t="shared" si="7"/>
        <v>99.128083333333322</v>
      </c>
      <c r="E112" s="27">
        <f t="shared" si="8"/>
        <v>10.694557663603232</v>
      </c>
    </row>
    <row r="113" spans="1:5" ht="15" customHeight="1" x14ac:dyDescent="0.2">
      <c r="A113" s="25" t="s">
        <v>290</v>
      </c>
      <c r="B113" s="26">
        <v>91743</v>
      </c>
      <c r="C113" s="14">
        <f t="shared" si="9"/>
        <v>91.742999999999995</v>
      </c>
      <c r="D113" s="14">
        <f t="shared" si="7"/>
        <v>94.743666666666641</v>
      </c>
      <c r="E113" s="27">
        <f t="shared" si="8"/>
        <v>0.13969408229086433</v>
      </c>
    </row>
    <row r="114" spans="1:5" ht="15" customHeight="1" x14ac:dyDescent="0.2">
      <c r="A114" s="25" t="s">
        <v>291</v>
      </c>
      <c r="B114" s="26">
        <v>94122</v>
      </c>
      <c r="C114" s="14">
        <f t="shared" si="9"/>
        <v>94.122</v>
      </c>
      <c r="D114" s="14">
        <f t="shared" ref="D114:D145" si="10">AVERAGE(C103:C114)</f>
        <v>93.317166666666665</v>
      </c>
      <c r="E114" s="27">
        <f t="shared" si="8"/>
        <v>-2.8384756880574957</v>
      </c>
    </row>
    <row r="115" spans="1:5" ht="15" customHeight="1" x14ac:dyDescent="0.2">
      <c r="A115" s="25" t="s">
        <v>292</v>
      </c>
      <c r="B115" s="26">
        <v>98769</v>
      </c>
      <c r="C115" s="14">
        <f t="shared" si="9"/>
        <v>98.769000000000005</v>
      </c>
      <c r="D115" s="14">
        <f t="shared" si="10"/>
        <v>95.584083333333339</v>
      </c>
      <c r="E115" s="27">
        <f t="shared" si="8"/>
        <v>1.169660277239748</v>
      </c>
    </row>
    <row r="116" spans="1:5" ht="15" customHeight="1" x14ac:dyDescent="0.2">
      <c r="A116" s="25" t="s">
        <v>293</v>
      </c>
      <c r="B116" s="26">
        <v>127746</v>
      </c>
      <c r="C116" s="14">
        <f t="shared" si="9"/>
        <v>127.746</v>
      </c>
      <c r="D116" s="14">
        <f t="shared" si="10"/>
        <v>95.920083333333324</v>
      </c>
      <c r="E116" s="27">
        <f t="shared" si="8"/>
        <v>-0.63209891890541048</v>
      </c>
    </row>
    <row r="117" spans="1:5" ht="15" customHeight="1" x14ac:dyDescent="0.2">
      <c r="A117" s="25" t="s">
        <v>294</v>
      </c>
      <c r="B117" s="26">
        <v>144803</v>
      </c>
      <c r="C117" s="14">
        <f t="shared" si="9"/>
        <v>144.803</v>
      </c>
      <c r="D117" s="14">
        <f t="shared" si="10"/>
        <v>99.855333333333348</v>
      </c>
      <c r="E117" s="27">
        <f t="shared" si="8"/>
        <v>1.6128977548327761</v>
      </c>
    </row>
    <row r="118" spans="1:5" ht="15" customHeight="1" x14ac:dyDescent="0.2">
      <c r="A118" s="25" t="s">
        <v>295</v>
      </c>
      <c r="B118" s="26">
        <v>102760</v>
      </c>
      <c r="C118" s="14">
        <f t="shared" si="9"/>
        <v>102.76</v>
      </c>
      <c r="D118" s="14">
        <f t="shared" si="10"/>
        <v>101.82191666666667</v>
      </c>
      <c r="E118" s="27">
        <f t="shared" si="8"/>
        <v>4.6062741693698728</v>
      </c>
    </row>
    <row r="119" spans="1:5" ht="15" customHeight="1" x14ac:dyDescent="0.2">
      <c r="A119" s="25" t="s">
        <v>296</v>
      </c>
      <c r="B119" s="26">
        <v>121651</v>
      </c>
      <c r="C119" s="14">
        <f t="shared" si="9"/>
        <v>121.651</v>
      </c>
      <c r="D119" s="14">
        <f t="shared" si="10"/>
        <v>104.76016666666665</v>
      </c>
      <c r="E119" s="27">
        <f t="shared" si="8"/>
        <v>8.5094390597796767</v>
      </c>
    </row>
    <row r="120" spans="1:5" ht="15" customHeight="1" x14ac:dyDescent="0.2">
      <c r="A120" s="25" t="s">
        <v>297</v>
      </c>
      <c r="B120" s="26">
        <v>89889</v>
      </c>
      <c r="C120" s="14">
        <f t="shared" si="9"/>
        <v>89.888999999999996</v>
      </c>
      <c r="D120" s="14">
        <f t="shared" si="10"/>
        <v>106.26008333333334</v>
      </c>
      <c r="E120" s="27">
        <f t="shared" si="8"/>
        <v>10.270912083074958</v>
      </c>
    </row>
    <row r="121" spans="1:5" ht="15" customHeight="1" x14ac:dyDescent="0.2">
      <c r="A121" s="25" t="s">
        <v>298</v>
      </c>
      <c r="B121" s="26">
        <v>113055</v>
      </c>
      <c r="C121" s="14">
        <f t="shared" si="9"/>
        <v>113.05500000000001</v>
      </c>
      <c r="D121" s="14">
        <f t="shared" si="10"/>
        <v>109.01933333333334</v>
      </c>
      <c r="E121" s="27">
        <f t="shared" si="8"/>
        <v>14.09653401662827</v>
      </c>
    </row>
    <row r="122" spans="1:5" ht="15" customHeight="1" x14ac:dyDescent="0.2">
      <c r="A122" s="25" t="s">
        <v>299</v>
      </c>
      <c r="B122" s="26">
        <v>105425</v>
      </c>
      <c r="C122" s="14">
        <f t="shared" si="9"/>
        <v>105.425</v>
      </c>
      <c r="D122" s="14">
        <f t="shared" si="10"/>
        <v>109.99374999999999</v>
      </c>
      <c r="E122" s="27">
        <f t="shared" si="8"/>
        <v>14.430903648039074</v>
      </c>
    </row>
    <row r="123" spans="1:5" ht="15" customHeight="1" x14ac:dyDescent="0.2">
      <c r="A123" s="25" t="s">
        <v>300</v>
      </c>
      <c r="B123" s="26">
        <v>122559</v>
      </c>
      <c r="C123" s="14">
        <f t="shared" si="9"/>
        <v>122.559</v>
      </c>
      <c r="D123" s="14">
        <f t="shared" si="10"/>
        <v>111.26899999999999</v>
      </c>
      <c r="E123" s="27">
        <f t="shared" si="8"/>
        <v>13.665930305313267</v>
      </c>
    </row>
    <row r="124" spans="1:5" ht="15" customHeight="1" x14ac:dyDescent="0.2">
      <c r="A124" s="25" t="s">
        <v>301</v>
      </c>
      <c r="B124" s="26">
        <v>118838</v>
      </c>
      <c r="C124" s="14">
        <f t="shared" si="9"/>
        <v>118.83799999999999</v>
      </c>
      <c r="D124" s="14">
        <f t="shared" si="10"/>
        <v>110.94666666666666</v>
      </c>
      <c r="E124" s="27">
        <f t="shared" si="8"/>
        <v>11.922537928622656</v>
      </c>
    </row>
    <row r="125" spans="1:5" ht="15" customHeight="1" x14ac:dyDescent="0.2">
      <c r="A125" s="25" t="s">
        <v>302</v>
      </c>
      <c r="B125" s="26">
        <v>91786</v>
      </c>
      <c r="C125" s="14">
        <f t="shared" si="9"/>
        <v>91.786000000000001</v>
      </c>
      <c r="D125" s="14">
        <f t="shared" si="10"/>
        <v>110.95025</v>
      </c>
      <c r="E125" s="27">
        <f t="shared" si="8"/>
        <v>17.105716828917352</v>
      </c>
    </row>
    <row r="126" spans="1:5" ht="15" customHeight="1" x14ac:dyDescent="0.2">
      <c r="A126" s="25" t="s">
        <v>303</v>
      </c>
      <c r="B126" s="26">
        <v>128122</v>
      </c>
      <c r="C126" s="14">
        <f t="shared" si="9"/>
        <v>128.12200000000001</v>
      </c>
      <c r="D126" s="14">
        <f t="shared" si="10"/>
        <v>113.78358333333334</v>
      </c>
      <c r="E126" s="27">
        <f t="shared" ref="E126:E157" si="11">(D126/D114-1)*100</f>
        <v>21.932102524901651</v>
      </c>
    </row>
    <row r="127" spans="1:5" ht="15" customHeight="1" x14ac:dyDescent="0.2">
      <c r="A127" s="25" t="s">
        <v>304</v>
      </c>
      <c r="B127" s="26">
        <v>97782</v>
      </c>
      <c r="C127" s="14">
        <f t="shared" si="9"/>
        <v>97.781999999999996</v>
      </c>
      <c r="D127" s="14">
        <f t="shared" si="10"/>
        <v>113.70133333333332</v>
      </c>
      <c r="E127" s="27">
        <f t="shared" si="11"/>
        <v>18.954254064266252</v>
      </c>
    </row>
    <row r="128" spans="1:5" ht="15" customHeight="1" x14ac:dyDescent="0.2">
      <c r="A128" s="25" t="s">
        <v>305</v>
      </c>
      <c r="B128" s="26">
        <v>103489</v>
      </c>
      <c r="C128" s="14">
        <f t="shared" si="9"/>
        <v>103.489</v>
      </c>
      <c r="D128" s="14">
        <f t="shared" si="10"/>
        <v>111.67991666666666</v>
      </c>
      <c r="E128" s="27">
        <f t="shared" si="11"/>
        <v>16.430170602089756</v>
      </c>
    </row>
    <row r="129" spans="1:5" ht="15" customHeight="1" x14ac:dyDescent="0.2">
      <c r="A129" s="25" t="s">
        <v>306</v>
      </c>
      <c r="B129" s="26">
        <v>81326</v>
      </c>
      <c r="C129" s="14">
        <f t="shared" si="9"/>
        <v>81.325999999999993</v>
      </c>
      <c r="D129" s="14">
        <f t="shared" si="10"/>
        <v>106.39016666666667</v>
      </c>
      <c r="E129" s="27">
        <f t="shared" si="11"/>
        <v>6.5443007550923582</v>
      </c>
    </row>
    <row r="130" spans="1:5" ht="15" customHeight="1" x14ac:dyDescent="0.2">
      <c r="A130" s="25" t="s">
        <v>307</v>
      </c>
      <c r="B130" s="26">
        <v>101635</v>
      </c>
      <c r="C130" s="14">
        <f t="shared" si="9"/>
        <v>101.63500000000001</v>
      </c>
      <c r="D130" s="14">
        <f t="shared" si="10"/>
        <v>106.29641666666667</v>
      </c>
      <c r="E130" s="27">
        <f t="shared" si="11"/>
        <v>4.3944370195349247</v>
      </c>
    </row>
    <row r="131" spans="1:5" ht="15" customHeight="1" x14ac:dyDescent="0.2">
      <c r="A131" s="25" t="s">
        <v>308</v>
      </c>
      <c r="B131" s="26">
        <v>114814</v>
      </c>
      <c r="C131" s="14">
        <f t="shared" si="9"/>
        <v>114.81399999999999</v>
      </c>
      <c r="D131" s="14">
        <f t="shared" si="10"/>
        <v>105.72666666666667</v>
      </c>
      <c r="E131" s="27">
        <f t="shared" si="11"/>
        <v>0.92258348831699699</v>
      </c>
    </row>
    <row r="132" spans="1:5" ht="15" customHeight="1" x14ac:dyDescent="0.2">
      <c r="A132" s="25" t="s">
        <v>309</v>
      </c>
      <c r="B132" s="26">
        <v>97994</v>
      </c>
      <c r="C132" s="14">
        <f t="shared" si="9"/>
        <v>97.994</v>
      </c>
      <c r="D132" s="14">
        <f t="shared" si="10"/>
        <v>106.40208333333335</v>
      </c>
      <c r="E132" s="27">
        <f t="shared" si="11"/>
        <v>0.13363437665916411</v>
      </c>
    </row>
    <row r="133" spans="1:5" ht="15" customHeight="1" x14ac:dyDescent="0.2">
      <c r="A133" s="25" t="s">
        <v>310</v>
      </c>
      <c r="B133" s="26">
        <v>84466</v>
      </c>
      <c r="C133" s="14">
        <f t="shared" si="9"/>
        <v>84.465999999999994</v>
      </c>
      <c r="D133" s="14">
        <f t="shared" si="10"/>
        <v>104.01966666666665</v>
      </c>
      <c r="E133" s="27">
        <f t="shared" si="11"/>
        <v>-4.5860367274306206</v>
      </c>
    </row>
    <row r="134" spans="1:5" ht="15" customHeight="1" x14ac:dyDescent="0.2">
      <c r="A134" s="25" t="s">
        <v>311</v>
      </c>
      <c r="B134" s="26">
        <v>100711</v>
      </c>
      <c r="C134" s="14">
        <f t="shared" si="9"/>
        <v>100.711</v>
      </c>
      <c r="D134" s="14">
        <f t="shared" si="10"/>
        <v>103.62683333333332</v>
      </c>
      <c r="E134" s="27">
        <f t="shared" si="11"/>
        <v>-5.7884349489554339</v>
      </c>
    </row>
    <row r="135" spans="1:5" ht="15" customHeight="1" x14ac:dyDescent="0.2">
      <c r="A135" s="25" t="s">
        <v>312</v>
      </c>
      <c r="B135" s="26">
        <v>145991</v>
      </c>
      <c r="C135" s="14">
        <f t="shared" ref="C135:C166" si="12">B135/1000</f>
        <v>145.99100000000001</v>
      </c>
      <c r="D135" s="14">
        <f t="shared" si="10"/>
        <v>105.5795</v>
      </c>
      <c r="E135" s="27">
        <f t="shared" si="11"/>
        <v>-5.1132840234027421</v>
      </c>
    </row>
    <row r="136" spans="1:5" ht="15" customHeight="1" x14ac:dyDescent="0.2">
      <c r="A136" s="25" t="s">
        <v>313</v>
      </c>
      <c r="B136" s="26">
        <v>157299</v>
      </c>
      <c r="C136" s="14">
        <f t="shared" si="12"/>
        <v>157.29900000000001</v>
      </c>
      <c r="D136" s="14">
        <f t="shared" si="10"/>
        <v>108.78458333333333</v>
      </c>
      <c r="E136" s="27">
        <f t="shared" si="11"/>
        <v>-1.9487591635620638</v>
      </c>
    </row>
    <row r="137" spans="1:5" ht="15" customHeight="1" x14ac:dyDescent="0.2">
      <c r="A137" s="25" t="s">
        <v>314</v>
      </c>
      <c r="B137" s="26">
        <v>106909</v>
      </c>
      <c r="C137" s="14">
        <f t="shared" si="12"/>
        <v>106.90900000000001</v>
      </c>
      <c r="D137" s="14">
        <f t="shared" si="10"/>
        <v>110.04483333333336</v>
      </c>
      <c r="E137" s="27">
        <f t="shared" si="11"/>
        <v>-0.81605644571925984</v>
      </c>
    </row>
    <row r="138" spans="1:5" ht="15" customHeight="1" x14ac:dyDescent="0.2">
      <c r="A138" s="25" t="s">
        <v>315</v>
      </c>
      <c r="B138" s="26">
        <v>112572</v>
      </c>
      <c r="C138" s="14">
        <f t="shared" si="12"/>
        <v>112.572</v>
      </c>
      <c r="D138" s="14">
        <f t="shared" si="10"/>
        <v>108.74900000000002</v>
      </c>
      <c r="E138" s="27">
        <f t="shared" si="11"/>
        <v>-4.4247009857162904</v>
      </c>
    </row>
    <row r="139" spans="1:5" ht="15" customHeight="1" x14ac:dyDescent="0.2">
      <c r="A139" s="25" t="s">
        <v>316</v>
      </c>
      <c r="B139" s="26">
        <v>102077</v>
      </c>
      <c r="C139" s="14">
        <f t="shared" si="12"/>
        <v>102.077</v>
      </c>
      <c r="D139" s="14">
        <f t="shared" si="10"/>
        <v>109.10691666666668</v>
      </c>
      <c r="E139" s="27">
        <f t="shared" si="11"/>
        <v>-4.0407764200947387</v>
      </c>
    </row>
    <row r="140" spans="1:5" ht="15" customHeight="1" x14ac:dyDescent="0.2">
      <c r="A140" s="25" t="s">
        <v>317</v>
      </c>
      <c r="B140" s="26">
        <v>125570</v>
      </c>
      <c r="C140" s="14">
        <f t="shared" si="12"/>
        <v>125.57</v>
      </c>
      <c r="D140" s="14">
        <f t="shared" si="10"/>
        <v>110.947</v>
      </c>
      <c r="E140" s="27">
        <f t="shared" si="11"/>
        <v>-0.65626541328304144</v>
      </c>
    </row>
    <row r="141" spans="1:5" ht="15" customHeight="1" x14ac:dyDescent="0.2">
      <c r="A141" s="25" t="s">
        <v>318</v>
      </c>
      <c r="B141" s="26">
        <v>155368</v>
      </c>
      <c r="C141" s="14">
        <f t="shared" si="12"/>
        <v>155.36799999999999</v>
      </c>
      <c r="D141" s="14">
        <f t="shared" si="10"/>
        <v>117.11716666666665</v>
      </c>
      <c r="E141" s="27">
        <f t="shared" si="11"/>
        <v>10.082698745654728</v>
      </c>
    </row>
    <row r="142" spans="1:5" ht="15" customHeight="1" x14ac:dyDescent="0.2">
      <c r="A142" s="25" t="s">
        <v>319</v>
      </c>
      <c r="B142" s="26">
        <v>122642</v>
      </c>
      <c r="C142" s="14">
        <f t="shared" si="12"/>
        <v>122.642</v>
      </c>
      <c r="D142" s="14">
        <f t="shared" si="10"/>
        <v>118.86775</v>
      </c>
      <c r="E142" s="27">
        <f t="shared" si="11"/>
        <v>11.826676502892465</v>
      </c>
    </row>
    <row r="143" spans="1:5" ht="15" customHeight="1" x14ac:dyDescent="0.2">
      <c r="A143" s="25" t="s">
        <v>320</v>
      </c>
      <c r="B143" s="26">
        <v>140899</v>
      </c>
      <c r="C143" s="14">
        <f t="shared" si="12"/>
        <v>140.899</v>
      </c>
      <c r="D143" s="14">
        <f t="shared" si="10"/>
        <v>121.0415</v>
      </c>
      <c r="E143" s="27">
        <f t="shared" si="11"/>
        <v>14.48530802698782</v>
      </c>
    </row>
    <row r="144" spans="1:5" ht="15" customHeight="1" x14ac:dyDescent="0.2">
      <c r="A144" s="25" t="s">
        <v>321</v>
      </c>
      <c r="B144" s="26">
        <v>104946</v>
      </c>
      <c r="C144" s="14">
        <f t="shared" si="12"/>
        <v>104.946</v>
      </c>
      <c r="D144" s="14">
        <f t="shared" si="10"/>
        <v>121.62083333333332</v>
      </c>
      <c r="E144" s="27">
        <f t="shared" si="11"/>
        <v>14.303056409453108</v>
      </c>
    </row>
    <row r="145" spans="1:5" ht="15" customHeight="1" x14ac:dyDescent="0.2">
      <c r="A145" s="25" t="s">
        <v>322</v>
      </c>
      <c r="B145" s="26">
        <v>104737</v>
      </c>
      <c r="C145" s="14">
        <f t="shared" si="12"/>
        <v>104.73699999999999</v>
      </c>
      <c r="D145" s="14">
        <f t="shared" si="10"/>
        <v>123.31008333333334</v>
      </c>
      <c r="E145" s="27">
        <f t="shared" si="11"/>
        <v>18.544970662599081</v>
      </c>
    </row>
    <row r="146" spans="1:5" ht="15" customHeight="1" x14ac:dyDescent="0.2">
      <c r="A146" s="25" t="s">
        <v>323</v>
      </c>
      <c r="B146" s="26">
        <v>120608</v>
      </c>
      <c r="C146" s="14">
        <f t="shared" si="12"/>
        <v>120.608</v>
      </c>
      <c r="D146" s="14">
        <f t="shared" ref="D146:D177" si="13">AVERAGE(C135:C146)</f>
        <v>124.96816666666665</v>
      </c>
      <c r="E146" s="27">
        <f t="shared" si="11"/>
        <v>20.594408462415625</v>
      </c>
    </row>
    <row r="147" spans="1:5" ht="15" customHeight="1" x14ac:dyDescent="0.2">
      <c r="A147" s="25" t="s">
        <v>324</v>
      </c>
      <c r="B147" s="26">
        <v>127544</v>
      </c>
      <c r="C147" s="14">
        <f t="shared" si="12"/>
        <v>127.544</v>
      </c>
      <c r="D147" s="14">
        <f t="shared" si="13"/>
        <v>123.43091666666669</v>
      </c>
      <c r="E147" s="27">
        <f t="shared" si="11"/>
        <v>16.908032967258514</v>
      </c>
    </row>
    <row r="148" spans="1:5" ht="15" customHeight="1" x14ac:dyDescent="0.2">
      <c r="A148" s="25" t="s">
        <v>325</v>
      </c>
      <c r="B148" s="26">
        <v>164726</v>
      </c>
      <c r="C148" s="14">
        <f t="shared" si="12"/>
        <v>164.726</v>
      </c>
      <c r="D148" s="14">
        <f t="shared" si="13"/>
        <v>124.04983333333332</v>
      </c>
      <c r="E148" s="27">
        <f t="shared" si="11"/>
        <v>14.03254903613027</v>
      </c>
    </row>
    <row r="149" spans="1:5" ht="15" customHeight="1" x14ac:dyDescent="0.2">
      <c r="A149" s="25" t="s">
        <v>326</v>
      </c>
      <c r="B149" s="26">
        <v>137540</v>
      </c>
      <c r="C149" s="14">
        <f t="shared" si="12"/>
        <v>137.54</v>
      </c>
      <c r="D149" s="14">
        <f t="shared" si="13"/>
        <v>126.60241666666668</v>
      </c>
      <c r="E149" s="27">
        <f t="shared" si="11"/>
        <v>15.046216011958746</v>
      </c>
    </row>
    <row r="150" spans="1:5" ht="15" customHeight="1" x14ac:dyDescent="0.2">
      <c r="A150" s="25" t="s">
        <v>327</v>
      </c>
      <c r="B150" s="26">
        <v>140045</v>
      </c>
      <c r="C150" s="14">
        <f t="shared" si="12"/>
        <v>140.04499999999999</v>
      </c>
      <c r="D150" s="14">
        <f t="shared" si="13"/>
        <v>128.89183333333335</v>
      </c>
      <c r="E150" s="27">
        <f t="shared" si="11"/>
        <v>18.522315914016051</v>
      </c>
    </row>
    <row r="151" spans="1:5" ht="15" customHeight="1" x14ac:dyDescent="0.2">
      <c r="A151" s="25" t="s">
        <v>328</v>
      </c>
      <c r="B151" s="26">
        <v>143024</v>
      </c>
      <c r="C151" s="14">
        <f t="shared" si="12"/>
        <v>143.024</v>
      </c>
      <c r="D151" s="14">
        <f t="shared" si="13"/>
        <v>132.30408333333332</v>
      </c>
      <c r="E151" s="27">
        <f t="shared" si="11"/>
        <v>21.260949695367604</v>
      </c>
    </row>
    <row r="152" spans="1:5" ht="15" customHeight="1" x14ac:dyDescent="0.2">
      <c r="A152" s="25" t="s">
        <v>329</v>
      </c>
      <c r="B152" s="26">
        <v>160826</v>
      </c>
      <c r="C152" s="14">
        <f t="shared" si="12"/>
        <v>160.82599999999999</v>
      </c>
      <c r="D152" s="14">
        <f t="shared" si="13"/>
        <v>135.24208333333334</v>
      </c>
      <c r="E152" s="27">
        <f t="shared" si="11"/>
        <v>21.89791822521865</v>
      </c>
    </row>
    <row r="153" spans="1:5" ht="15" customHeight="1" x14ac:dyDescent="0.2">
      <c r="A153" s="25" t="s">
        <v>330</v>
      </c>
      <c r="B153" s="26">
        <v>184600</v>
      </c>
      <c r="C153" s="14">
        <f t="shared" si="12"/>
        <v>184.6</v>
      </c>
      <c r="D153" s="14">
        <f t="shared" si="13"/>
        <v>137.67808333333332</v>
      </c>
      <c r="E153" s="27">
        <f t="shared" si="11"/>
        <v>17.555852187908695</v>
      </c>
    </row>
    <row r="154" spans="1:5" ht="15" customHeight="1" x14ac:dyDescent="0.2">
      <c r="A154" s="25" t="s">
        <v>331</v>
      </c>
      <c r="B154" s="26">
        <v>169548</v>
      </c>
      <c r="C154" s="14">
        <f t="shared" si="12"/>
        <v>169.548</v>
      </c>
      <c r="D154" s="14">
        <f t="shared" si="13"/>
        <v>141.58691666666667</v>
      </c>
      <c r="E154" s="27">
        <f t="shared" si="11"/>
        <v>19.112977798155239</v>
      </c>
    </row>
    <row r="155" spans="1:5" ht="15" customHeight="1" x14ac:dyDescent="0.2">
      <c r="A155" s="25" t="s">
        <v>332</v>
      </c>
      <c r="B155" s="26">
        <v>121744</v>
      </c>
      <c r="C155" s="14">
        <f t="shared" si="12"/>
        <v>121.744</v>
      </c>
      <c r="D155" s="14">
        <f t="shared" si="13"/>
        <v>139.99066666666664</v>
      </c>
      <c r="E155" s="27">
        <f t="shared" si="11"/>
        <v>15.655099008742157</v>
      </c>
    </row>
    <row r="156" spans="1:5" ht="15" customHeight="1" x14ac:dyDescent="0.2">
      <c r="A156" s="25" t="s">
        <v>333</v>
      </c>
      <c r="B156" s="26">
        <v>135791</v>
      </c>
      <c r="C156" s="14">
        <f t="shared" si="12"/>
        <v>135.791</v>
      </c>
      <c r="D156" s="14">
        <f t="shared" si="13"/>
        <v>142.5610833333333</v>
      </c>
      <c r="E156" s="27">
        <f t="shared" si="11"/>
        <v>17.217650484771639</v>
      </c>
    </row>
    <row r="157" spans="1:5" ht="15" customHeight="1" x14ac:dyDescent="0.2">
      <c r="A157" s="25" t="s">
        <v>334</v>
      </c>
      <c r="B157" s="26">
        <v>125062</v>
      </c>
      <c r="C157" s="14">
        <f t="shared" si="12"/>
        <v>125.062</v>
      </c>
      <c r="D157" s="14">
        <f t="shared" si="13"/>
        <v>144.25483333333332</v>
      </c>
      <c r="E157" s="27">
        <f t="shared" si="11"/>
        <v>16.985431713140507</v>
      </c>
    </row>
    <row r="158" spans="1:5" ht="15" customHeight="1" x14ac:dyDescent="0.2">
      <c r="A158" s="25" t="s">
        <v>335</v>
      </c>
      <c r="B158" s="26">
        <v>125275</v>
      </c>
      <c r="C158" s="14">
        <f t="shared" si="12"/>
        <v>125.27500000000001</v>
      </c>
      <c r="D158" s="14">
        <f t="shared" si="13"/>
        <v>144.64374999999998</v>
      </c>
      <c r="E158" s="27">
        <f t="shared" ref="E158:E189" si="14">(D158/D146-1)*100</f>
        <v>15.74447625995421</v>
      </c>
    </row>
    <row r="159" spans="1:5" ht="15" customHeight="1" x14ac:dyDescent="0.2">
      <c r="A159" s="25" t="s">
        <v>336</v>
      </c>
      <c r="B159" s="26">
        <v>146231</v>
      </c>
      <c r="C159" s="14">
        <f t="shared" si="12"/>
        <v>146.23099999999999</v>
      </c>
      <c r="D159" s="14">
        <f t="shared" si="13"/>
        <v>146.20099999999999</v>
      </c>
      <c r="E159" s="27">
        <f t="shared" si="14"/>
        <v>18.44763366282487</v>
      </c>
    </row>
    <row r="160" spans="1:5" ht="15" customHeight="1" x14ac:dyDescent="0.2">
      <c r="A160" s="25" t="s">
        <v>337</v>
      </c>
      <c r="B160" s="26">
        <v>143915</v>
      </c>
      <c r="C160" s="14">
        <f t="shared" si="12"/>
        <v>143.91499999999999</v>
      </c>
      <c r="D160" s="14">
        <f t="shared" si="13"/>
        <v>144.46674999999999</v>
      </c>
      <c r="E160" s="27">
        <f t="shared" si="14"/>
        <v>16.458640949403392</v>
      </c>
    </row>
    <row r="161" spans="1:5" ht="15" customHeight="1" x14ac:dyDescent="0.2">
      <c r="A161" s="25" t="s">
        <v>338</v>
      </c>
      <c r="B161" s="26">
        <v>129603</v>
      </c>
      <c r="C161" s="14">
        <f t="shared" si="12"/>
        <v>129.60300000000001</v>
      </c>
      <c r="D161" s="14">
        <f t="shared" si="13"/>
        <v>143.80533333333332</v>
      </c>
      <c r="E161" s="27">
        <f t="shared" si="14"/>
        <v>13.588142406444303</v>
      </c>
    </row>
    <row r="162" spans="1:5" ht="15" customHeight="1" x14ac:dyDescent="0.2">
      <c r="A162" s="25" t="s">
        <v>339</v>
      </c>
      <c r="B162" s="26">
        <v>214252</v>
      </c>
      <c r="C162" s="14">
        <f t="shared" si="12"/>
        <v>214.25200000000001</v>
      </c>
      <c r="D162" s="14">
        <f t="shared" si="13"/>
        <v>149.98925</v>
      </c>
      <c r="E162" s="27">
        <f t="shared" si="14"/>
        <v>16.368311413575441</v>
      </c>
    </row>
    <row r="163" spans="1:5" ht="15" customHeight="1" x14ac:dyDescent="0.2">
      <c r="A163" s="25" t="s">
        <v>340</v>
      </c>
      <c r="B163" s="26">
        <v>129232</v>
      </c>
      <c r="C163" s="14">
        <f t="shared" si="12"/>
        <v>129.232</v>
      </c>
      <c r="D163" s="14">
        <f t="shared" si="13"/>
        <v>148.83991666666665</v>
      </c>
      <c r="E163" s="27">
        <f t="shared" si="14"/>
        <v>12.49835448515384</v>
      </c>
    </row>
    <row r="164" spans="1:5" ht="15" customHeight="1" x14ac:dyDescent="0.2">
      <c r="A164" s="25" t="s">
        <v>341</v>
      </c>
      <c r="B164" s="26">
        <v>155088</v>
      </c>
      <c r="C164" s="14">
        <f t="shared" si="12"/>
        <v>155.08799999999999</v>
      </c>
      <c r="D164" s="14">
        <f t="shared" si="13"/>
        <v>148.36175</v>
      </c>
      <c r="E164" s="27">
        <f t="shared" si="14"/>
        <v>9.7008758984660215</v>
      </c>
    </row>
    <row r="165" spans="1:5" ht="15" customHeight="1" x14ac:dyDescent="0.2">
      <c r="A165" s="25" t="s">
        <v>342</v>
      </c>
      <c r="B165" s="26">
        <v>193721</v>
      </c>
      <c r="C165" s="14">
        <f t="shared" si="12"/>
        <v>193.721</v>
      </c>
      <c r="D165" s="14">
        <f t="shared" si="13"/>
        <v>149.12183333333331</v>
      </c>
      <c r="E165" s="27">
        <f t="shared" si="14"/>
        <v>8.3119620225199142</v>
      </c>
    </row>
    <row r="166" spans="1:5" ht="15" customHeight="1" x14ac:dyDescent="0.2">
      <c r="A166" s="25" t="s">
        <v>343</v>
      </c>
      <c r="B166" s="26">
        <v>155167</v>
      </c>
      <c r="C166" s="14">
        <f t="shared" si="12"/>
        <v>155.167</v>
      </c>
      <c r="D166" s="14">
        <f t="shared" si="13"/>
        <v>147.92341666666664</v>
      </c>
      <c r="E166" s="27">
        <f t="shared" si="14"/>
        <v>4.4753428842000842</v>
      </c>
    </row>
    <row r="167" spans="1:5" ht="15" customHeight="1" x14ac:dyDescent="0.2">
      <c r="A167" s="25" t="s">
        <v>344</v>
      </c>
      <c r="B167" s="26">
        <v>115243</v>
      </c>
      <c r="C167" s="14">
        <f t="shared" ref="C167:C198" si="15">B167/1000</f>
        <v>115.24299999999999</v>
      </c>
      <c r="D167" s="14">
        <f t="shared" si="13"/>
        <v>147.38166666666663</v>
      </c>
      <c r="E167" s="27">
        <f t="shared" si="14"/>
        <v>5.279637690131711</v>
      </c>
    </row>
    <row r="168" spans="1:5" ht="15" customHeight="1" x14ac:dyDescent="0.2">
      <c r="A168" s="25" t="s">
        <v>345</v>
      </c>
      <c r="B168" s="26">
        <v>114732</v>
      </c>
      <c r="C168" s="14">
        <f t="shared" si="15"/>
        <v>114.732</v>
      </c>
      <c r="D168" s="14">
        <f t="shared" si="13"/>
        <v>145.62674999999999</v>
      </c>
      <c r="E168" s="27">
        <f t="shared" si="14"/>
        <v>2.1504232396288847</v>
      </c>
    </row>
    <row r="169" spans="1:5" ht="15" customHeight="1" x14ac:dyDescent="0.2">
      <c r="A169" s="25" t="s">
        <v>346</v>
      </c>
      <c r="B169" s="26">
        <v>112880</v>
      </c>
      <c r="C169" s="14">
        <f t="shared" si="15"/>
        <v>112.88</v>
      </c>
      <c r="D169" s="14">
        <f t="shared" si="13"/>
        <v>144.6115833333333</v>
      </c>
      <c r="E169" s="27">
        <f t="shared" si="14"/>
        <v>0.24730540513371313</v>
      </c>
    </row>
    <row r="170" spans="1:5" ht="15" customHeight="1" x14ac:dyDescent="0.2">
      <c r="A170" s="25" t="s">
        <v>347</v>
      </c>
      <c r="B170" s="26">
        <v>186745</v>
      </c>
      <c r="C170" s="14">
        <f t="shared" si="15"/>
        <v>186.745</v>
      </c>
      <c r="D170" s="14">
        <f t="shared" si="13"/>
        <v>149.7340833333333</v>
      </c>
      <c r="E170" s="27">
        <f t="shared" si="14"/>
        <v>3.5192210747670094</v>
      </c>
    </row>
    <row r="171" spans="1:5" ht="15" customHeight="1" x14ac:dyDescent="0.2">
      <c r="A171" s="25" t="s">
        <v>348</v>
      </c>
      <c r="B171" s="26">
        <v>155417</v>
      </c>
      <c r="C171" s="14">
        <f t="shared" si="15"/>
        <v>155.417</v>
      </c>
      <c r="D171" s="14">
        <f t="shared" si="13"/>
        <v>150.49958333333333</v>
      </c>
      <c r="E171" s="27">
        <f t="shared" si="14"/>
        <v>2.9401873676194734</v>
      </c>
    </row>
    <row r="172" spans="1:5" ht="15" customHeight="1" x14ac:dyDescent="0.2">
      <c r="A172" s="25" t="s">
        <v>349</v>
      </c>
      <c r="B172" s="26">
        <v>156449</v>
      </c>
      <c r="C172" s="14">
        <f t="shared" si="15"/>
        <v>156.44900000000001</v>
      </c>
      <c r="D172" s="14">
        <f t="shared" si="13"/>
        <v>151.54408333333333</v>
      </c>
      <c r="E172" s="27">
        <f t="shared" si="14"/>
        <v>4.8989357989525972</v>
      </c>
    </row>
    <row r="173" spans="1:5" ht="15" customHeight="1" x14ac:dyDescent="0.2">
      <c r="A173" s="25" t="s">
        <v>350</v>
      </c>
      <c r="B173" s="26">
        <v>169386</v>
      </c>
      <c r="C173" s="14">
        <f t="shared" si="15"/>
        <v>169.386</v>
      </c>
      <c r="D173" s="14">
        <f t="shared" si="13"/>
        <v>154.85933333333332</v>
      </c>
      <c r="E173" s="27">
        <f t="shared" si="14"/>
        <v>7.6867802770411942</v>
      </c>
    </row>
    <row r="174" spans="1:5" ht="15" customHeight="1" x14ac:dyDescent="0.2">
      <c r="A174" s="25" t="s">
        <v>351</v>
      </c>
      <c r="B174" s="26">
        <v>169176</v>
      </c>
      <c r="C174" s="14">
        <f t="shared" si="15"/>
        <v>169.17599999999999</v>
      </c>
      <c r="D174" s="14">
        <f t="shared" si="13"/>
        <v>151.10299999999998</v>
      </c>
      <c r="E174" s="27">
        <f t="shared" si="14"/>
        <v>0.74255321631382376</v>
      </c>
    </row>
    <row r="175" spans="1:5" ht="15" customHeight="1" x14ac:dyDescent="0.2">
      <c r="A175" s="25" t="s">
        <v>352</v>
      </c>
      <c r="B175" s="26">
        <v>147643</v>
      </c>
      <c r="C175" s="14">
        <f t="shared" si="15"/>
        <v>147.643</v>
      </c>
      <c r="D175" s="14">
        <f t="shared" si="13"/>
        <v>152.63724999999999</v>
      </c>
      <c r="E175" s="27">
        <f t="shared" si="14"/>
        <v>2.5512869251584025</v>
      </c>
    </row>
    <row r="176" spans="1:5" ht="15" customHeight="1" x14ac:dyDescent="0.2">
      <c r="A176" s="25" t="s">
        <v>353</v>
      </c>
      <c r="B176" s="26">
        <v>171488</v>
      </c>
      <c r="C176" s="14">
        <f t="shared" si="15"/>
        <v>171.488</v>
      </c>
      <c r="D176" s="14">
        <f t="shared" si="13"/>
        <v>154.00391666666667</v>
      </c>
      <c r="E176" s="27">
        <f t="shared" si="14"/>
        <v>3.8029793168836701</v>
      </c>
    </row>
    <row r="177" spans="1:5" ht="15" customHeight="1" x14ac:dyDescent="0.2">
      <c r="A177" s="25" t="s">
        <v>354</v>
      </c>
      <c r="B177" s="26">
        <v>179229</v>
      </c>
      <c r="C177" s="14">
        <f t="shared" si="15"/>
        <v>179.22900000000001</v>
      </c>
      <c r="D177" s="14">
        <f t="shared" si="13"/>
        <v>152.79625000000001</v>
      </c>
      <c r="E177" s="27">
        <f t="shared" si="14"/>
        <v>2.4640366769453914</v>
      </c>
    </row>
    <row r="178" spans="1:5" ht="15" customHeight="1" x14ac:dyDescent="0.2">
      <c r="A178" s="25" t="s">
        <v>355</v>
      </c>
      <c r="B178" s="26">
        <v>165499</v>
      </c>
      <c r="C178" s="14">
        <f t="shared" si="15"/>
        <v>165.499</v>
      </c>
      <c r="D178" s="14">
        <f t="shared" ref="D178:D209" si="16">AVERAGE(C167:C178)</f>
        <v>153.65725</v>
      </c>
      <c r="E178" s="27">
        <f t="shared" si="14"/>
        <v>3.8762174796530546</v>
      </c>
    </row>
    <row r="179" spans="1:5" ht="15" customHeight="1" x14ac:dyDescent="0.2">
      <c r="A179" s="25" t="s">
        <v>356</v>
      </c>
      <c r="B179" s="26">
        <v>171425</v>
      </c>
      <c r="C179" s="14">
        <f t="shared" si="15"/>
        <v>171.42500000000001</v>
      </c>
      <c r="D179" s="14">
        <f t="shared" si="16"/>
        <v>158.33908333333332</v>
      </c>
      <c r="E179" s="27">
        <f t="shared" si="14"/>
        <v>7.4347216410906025</v>
      </c>
    </row>
    <row r="180" spans="1:5" ht="15" customHeight="1" x14ac:dyDescent="0.2">
      <c r="A180" s="25" t="s">
        <v>357</v>
      </c>
      <c r="B180" s="26">
        <v>161302</v>
      </c>
      <c r="C180" s="14">
        <f t="shared" si="15"/>
        <v>161.30199999999999</v>
      </c>
      <c r="D180" s="14">
        <f t="shared" si="16"/>
        <v>162.21991666666665</v>
      </c>
      <c r="E180" s="27">
        <f t="shared" si="14"/>
        <v>11.394312285803721</v>
      </c>
    </row>
    <row r="181" spans="1:5" ht="15" customHeight="1" x14ac:dyDescent="0.2">
      <c r="A181" s="25" t="s">
        <v>358</v>
      </c>
      <c r="B181" s="26">
        <v>130861</v>
      </c>
      <c r="C181" s="14">
        <f t="shared" si="15"/>
        <v>130.86099999999999</v>
      </c>
      <c r="D181" s="14">
        <f t="shared" si="16"/>
        <v>163.71833333333333</v>
      </c>
      <c r="E181" s="27">
        <f t="shared" si="14"/>
        <v>13.212461657347664</v>
      </c>
    </row>
    <row r="182" spans="1:5" ht="15" customHeight="1" x14ac:dyDescent="0.2">
      <c r="A182" s="25" t="s">
        <v>359</v>
      </c>
      <c r="B182" s="26">
        <v>135587</v>
      </c>
      <c r="C182" s="14">
        <f t="shared" si="15"/>
        <v>135.58699999999999</v>
      </c>
      <c r="D182" s="14">
        <f t="shared" si="16"/>
        <v>159.45516666666666</v>
      </c>
      <c r="E182" s="27">
        <f t="shared" si="14"/>
        <v>6.4922315059642077</v>
      </c>
    </row>
    <row r="183" spans="1:5" ht="15" customHeight="1" x14ac:dyDescent="0.2">
      <c r="A183" s="25" t="s">
        <v>360</v>
      </c>
      <c r="B183" s="26">
        <v>169579</v>
      </c>
      <c r="C183" s="14">
        <f t="shared" si="15"/>
        <v>169.57900000000001</v>
      </c>
      <c r="D183" s="14">
        <f t="shared" si="16"/>
        <v>160.63533333333334</v>
      </c>
      <c r="E183" s="27">
        <f t="shared" si="14"/>
        <v>6.7347362534226241</v>
      </c>
    </row>
    <row r="184" spans="1:5" ht="15" customHeight="1" x14ac:dyDescent="0.2">
      <c r="A184" s="25" t="s">
        <v>361</v>
      </c>
      <c r="B184" s="26">
        <v>180354</v>
      </c>
      <c r="C184" s="14">
        <f t="shared" si="15"/>
        <v>180.35400000000001</v>
      </c>
      <c r="D184" s="14">
        <f t="shared" si="16"/>
        <v>162.62741666666668</v>
      </c>
      <c r="E184" s="27">
        <f t="shared" si="14"/>
        <v>7.3136034674178951</v>
      </c>
    </row>
    <row r="185" spans="1:5" ht="15" customHeight="1" x14ac:dyDescent="0.2">
      <c r="A185" s="25" t="s">
        <v>362</v>
      </c>
      <c r="B185" s="26">
        <v>177796</v>
      </c>
      <c r="C185" s="14">
        <f t="shared" si="15"/>
        <v>177.79599999999999</v>
      </c>
      <c r="D185" s="14">
        <f t="shared" si="16"/>
        <v>163.32825</v>
      </c>
      <c r="E185" s="27">
        <f t="shared" si="14"/>
        <v>5.4687802694057819</v>
      </c>
    </row>
    <row r="186" spans="1:5" ht="15" customHeight="1" x14ac:dyDescent="0.2">
      <c r="A186" s="25" t="s">
        <v>363</v>
      </c>
      <c r="B186" s="26">
        <v>147421</v>
      </c>
      <c r="C186" s="14">
        <f t="shared" si="15"/>
        <v>147.42099999999999</v>
      </c>
      <c r="D186" s="14">
        <f t="shared" si="16"/>
        <v>161.51533333333336</v>
      </c>
      <c r="E186" s="27">
        <f t="shared" si="14"/>
        <v>6.8908845842460931</v>
      </c>
    </row>
    <row r="187" spans="1:5" ht="15" customHeight="1" x14ac:dyDescent="0.2">
      <c r="A187" s="25" t="s">
        <v>364</v>
      </c>
      <c r="B187" s="26">
        <v>139919</v>
      </c>
      <c r="C187" s="14">
        <f t="shared" si="15"/>
        <v>139.91900000000001</v>
      </c>
      <c r="D187" s="14">
        <f t="shared" si="16"/>
        <v>160.8716666666667</v>
      </c>
      <c r="E187" s="27">
        <f t="shared" si="14"/>
        <v>5.394762200358505</v>
      </c>
    </row>
    <row r="188" spans="1:5" ht="15" customHeight="1" x14ac:dyDescent="0.2">
      <c r="A188" s="25" t="s">
        <v>365</v>
      </c>
      <c r="B188" s="26">
        <v>145805</v>
      </c>
      <c r="C188" s="14">
        <f t="shared" si="15"/>
        <v>145.80500000000001</v>
      </c>
      <c r="D188" s="14">
        <f t="shared" si="16"/>
        <v>158.73141666666669</v>
      </c>
      <c r="E188" s="27">
        <f t="shared" si="14"/>
        <v>3.0697271227409395</v>
      </c>
    </row>
    <row r="189" spans="1:5" ht="15" customHeight="1" x14ac:dyDescent="0.2">
      <c r="A189" s="25" t="s">
        <v>366</v>
      </c>
      <c r="B189" s="26">
        <v>176663</v>
      </c>
      <c r="C189" s="14">
        <f t="shared" si="15"/>
        <v>176.66300000000001</v>
      </c>
      <c r="D189" s="14">
        <f t="shared" si="16"/>
        <v>158.51758333333336</v>
      </c>
      <c r="E189" s="27">
        <f t="shared" si="14"/>
        <v>3.7444199928554189</v>
      </c>
    </row>
    <row r="190" spans="1:5" ht="15" customHeight="1" x14ac:dyDescent="0.2">
      <c r="A190" s="25" t="s">
        <v>367</v>
      </c>
      <c r="B190" s="26">
        <v>200730</v>
      </c>
      <c r="C190" s="14">
        <f t="shared" si="15"/>
        <v>200.73</v>
      </c>
      <c r="D190" s="14">
        <f t="shared" si="16"/>
        <v>161.45350000000002</v>
      </c>
      <c r="E190" s="27">
        <f t="shared" ref="E190:E221" si="17">(D190/D178-1)*100</f>
        <v>5.0737924829450165</v>
      </c>
    </row>
    <row r="191" spans="1:5" ht="15" customHeight="1" x14ac:dyDescent="0.2">
      <c r="A191" s="25" t="s">
        <v>368</v>
      </c>
      <c r="B191" s="26">
        <v>167269</v>
      </c>
      <c r="C191" s="14">
        <f t="shared" si="15"/>
        <v>167.26900000000001</v>
      </c>
      <c r="D191" s="14">
        <f t="shared" si="16"/>
        <v>161.1071666666667</v>
      </c>
      <c r="E191" s="27">
        <f t="shared" si="17"/>
        <v>1.7481996706435687</v>
      </c>
    </row>
    <row r="192" spans="1:5" ht="15" customHeight="1" x14ac:dyDescent="0.2">
      <c r="A192" s="25" t="s">
        <v>369</v>
      </c>
      <c r="B192" s="26">
        <v>153368</v>
      </c>
      <c r="C192" s="14">
        <f t="shared" si="15"/>
        <v>153.36799999999999</v>
      </c>
      <c r="D192" s="14">
        <f t="shared" si="16"/>
        <v>160.446</v>
      </c>
      <c r="E192" s="27">
        <f t="shared" si="17"/>
        <v>-1.0935258155210015</v>
      </c>
    </row>
    <row r="193" spans="1:5" ht="15" customHeight="1" x14ac:dyDescent="0.2">
      <c r="A193" s="25" t="s">
        <v>370</v>
      </c>
      <c r="B193" s="26">
        <v>151340</v>
      </c>
      <c r="C193" s="14">
        <f t="shared" si="15"/>
        <v>151.34</v>
      </c>
      <c r="D193" s="14">
        <f t="shared" si="16"/>
        <v>162.15258333333333</v>
      </c>
      <c r="E193" s="27">
        <f t="shared" si="17"/>
        <v>-0.95636815261984642</v>
      </c>
    </row>
    <row r="194" spans="1:5" ht="15" customHeight="1" x14ac:dyDescent="0.2">
      <c r="A194" s="25" t="s">
        <v>371</v>
      </c>
      <c r="B194" s="26">
        <v>110944</v>
      </c>
      <c r="C194" s="14">
        <f t="shared" si="15"/>
        <v>110.944</v>
      </c>
      <c r="D194" s="14">
        <f t="shared" si="16"/>
        <v>160.09899999999999</v>
      </c>
      <c r="E194" s="27">
        <f t="shared" si="17"/>
        <v>0.40377075687940689</v>
      </c>
    </row>
    <row r="195" spans="1:5" ht="15" customHeight="1" x14ac:dyDescent="0.2">
      <c r="A195" s="25" t="s">
        <v>372</v>
      </c>
      <c r="B195" s="26">
        <v>302974</v>
      </c>
      <c r="C195" s="14">
        <f t="shared" si="15"/>
        <v>302.97399999999999</v>
      </c>
      <c r="D195" s="14">
        <f t="shared" si="16"/>
        <v>171.21525</v>
      </c>
      <c r="E195" s="27">
        <f t="shared" si="17"/>
        <v>6.5862948375824404</v>
      </c>
    </row>
    <row r="196" spans="1:5" ht="15" customHeight="1" x14ac:dyDescent="0.2">
      <c r="A196" s="25" t="s">
        <v>373</v>
      </c>
      <c r="B196" s="26">
        <v>198624</v>
      </c>
      <c r="C196" s="14">
        <f t="shared" si="15"/>
        <v>198.624</v>
      </c>
      <c r="D196" s="14">
        <f t="shared" si="16"/>
        <v>172.73774999999998</v>
      </c>
      <c r="E196" s="27">
        <f t="shared" si="17"/>
        <v>6.216868926877317</v>
      </c>
    </row>
    <row r="197" spans="1:5" ht="15" customHeight="1" x14ac:dyDescent="0.2">
      <c r="A197" s="25" t="s">
        <v>374</v>
      </c>
      <c r="B197" s="26">
        <v>156454</v>
      </c>
      <c r="C197" s="14">
        <f t="shared" si="15"/>
        <v>156.45400000000001</v>
      </c>
      <c r="D197" s="14">
        <f t="shared" si="16"/>
        <v>170.95925</v>
      </c>
      <c r="E197" s="27">
        <f t="shared" si="17"/>
        <v>4.6721862262039782</v>
      </c>
    </row>
    <row r="198" spans="1:5" ht="15" customHeight="1" x14ac:dyDescent="0.2">
      <c r="A198" s="25" t="s">
        <v>375</v>
      </c>
      <c r="B198" s="26">
        <v>115166</v>
      </c>
      <c r="C198" s="14">
        <f t="shared" si="15"/>
        <v>115.166</v>
      </c>
      <c r="D198" s="14">
        <f t="shared" si="16"/>
        <v>168.27133333333333</v>
      </c>
      <c r="E198" s="27">
        <f t="shared" si="17"/>
        <v>4.1828845971280115</v>
      </c>
    </row>
    <row r="199" spans="1:5" ht="15" customHeight="1" x14ac:dyDescent="0.2">
      <c r="A199" s="25" t="s">
        <v>376</v>
      </c>
      <c r="B199" s="26">
        <v>73981</v>
      </c>
      <c r="C199" s="14">
        <f t="shared" ref="C199:C230" si="18">B199/1000</f>
        <v>73.980999999999995</v>
      </c>
      <c r="D199" s="14">
        <f t="shared" si="16"/>
        <v>162.7765</v>
      </c>
      <c r="E199" s="27">
        <f t="shared" si="17"/>
        <v>1.1840701180029445</v>
      </c>
    </row>
    <row r="200" spans="1:5" ht="15" customHeight="1" x14ac:dyDescent="0.2">
      <c r="A200" s="25" t="s">
        <v>377</v>
      </c>
      <c r="B200" s="26">
        <v>118438</v>
      </c>
      <c r="C200" s="14">
        <f t="shared" si="18"/>
        <v>118.438</v>
      </c>
      <c r="D200" s="14">
        <f t="shared" si="16"/>
        <v>160.49591666666666</v>
      </c>
      <c r="E200" s="27">
        <f t="shared" si="17"/>
        <v>1.1116261903624247</v>
      </c>
    </row>
    <row r="201" spans="1:5" ht="15" customHeight="1" x14ac:dyDescent="0.2">
      <c r="A201" s="25" t="s">
        <v>378</v>
      </c>
      <c r="B201" s="26">
        <v>167588</v>
      </c>
      <c r="C201" s="14">
        <f t="shared" si="18"/>
        <v>167.58799999999999</v>
      </c>
      <c r="D201" s="14">
        <f t="shared" si="16"/>
        <v>159.73966666666666</v>
      </c>
      <c r="E201" s="27">
        <f t="shared" si="17"/>
        <v>0.77094496877578855</v>
      </c>
    </row>
    <row r="202" spans="1:5" ht="15" customHeight="1" x14ac:dyDescent="0.2">
      <c r="A202" s="25" t="s">
        <v>379</v>
      </c>
      <c r="B202" s="26">
        <v>193659</v>
      </c>
      <c r="C202" s="14">
        <f t="shared" si="18"/>
        <v>193.65899999999999</v>
      </c>
      <c r="D202" s="14">
        <f t="shared" si="16"/>
        <v>159.15041666666664</v>
      </c>
      <c r="E202" s="27">
        <f t="shared" si="17"/>
        <v>-1.4264685084766637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1"/>
  <sheetViews>
    <sheetView topLeftCell="E1" zoomScaleNormal="100" workbookViewId="0">
      <pane ySplit="6" topLeftCell="A7" activePane="bottomLeft" state="frozen"/>
      <selection activeCell="E1" sqref="E1"/>
      <selection pane="bottomLeft" activeCell="M31" sqref="M31"/>
    </sheetView>
  </sheetViews>
  <sheetFormatPr baseColWidth="10" defaultColWidth="8.6640625" defaultRowHeight="15" x14ac:dyDescent="0.2"/>
  <cols>
    <col min="1" max="1" width="9" customWidth="1"/>
    <col min="2" max="3" width="16" customWidth="1"/>
    <col min="4" max="4" width="9" customWidth="1"/>
    <col min="5" max="5" width="11" customWidth="1"/>
    <col min="6" max="11" width="12" customWidth="1"/>
  </cols>
  <sheetData>
    <row r="1" spans="1:11" ht="15.75" customHeight="1" x14ac:dyDescent="0.2">
      <c r="A1" s="3" t="s">
        <v>433</v>
      </c>
    </row>
    <row r="2" spans="1:11" ht="15" customHeight="1" x14ac:dyDescent="0.2">
      <c r="A2" s="4" t="s">
        <v>434</v>
      </c>
    </row>
    <row r="3" spans="1:11" ht="15" customHeight="1" x14ac:dyDescent="0.2">
      <c r="A3" s="5" t="s">
        <v>435</v>
      </c>
    </row>
    <row r="4" spans="1:11" ht="15" customHeight="1" x14ac:dyDescent="0.2">
      <c r="A4" s="10" t="s">
        <v>436</v>
      </c>
    </row>
    <row r="6" spans="1:11" ht="32.25" customHeight="1" x14ac:dyDescent="0.2">
      <c r="A6" s="28" t="s">
        <v>437</v>
      </c>
      <c r="B6" s="28" t="s">
        <v>438</v>
      </c>
      <c r="C6" s="28" t="s">
        <v>439</v>
      </c>
      <c r="D6" s="28" t="s">
        <v>440</v>
      </c>
      <c r="E6" s="28" t="s">
        <v>441</v>
      </c>
      <c r="F6" s="28" t="s">
        <v>442</v>
      </c>
      <c r="G6" s="28" t="s">
        <v>443</v>
      </c>
      <c r="H6" s="28" t="s">
        <v>444</v>
      </c>
      <c r="I6" s="28" t="s">
        <v>445</v>
      </c>
      <c r="J6" s="28" t="s">
        <v>446</v>
      </c>
      <c r="K6" s="28" t="s">
        <v>447</v>
      </c>
    </row>
    <row r="7" spans="1:11" ht="15" customHeight="1" x14ac:dyDescent="0.2">
      <c r="A7" s="29" t="s">
        <v>448</v>
      </c>
      <c r="B7" s="26">
        <v>194292.33530000001</v>
      </c>
      <c r="C7" s="26">
        <v>167594.3566</v>
      </c>
      <c r="D7" s="30">
        <v>1.0142</v>
      </c>
      <c r="E7" s="13">
        <v>85.6</v>
      </c>
      <c r="F7" s="14">
        <f t="shared" ref="F7:F38" si="0">B7*D7/E7*100/1000</f>
        <v>230.20010100614485</v>
      </c>
      <c r="G7" s="14">
        <f t="shared" ref="G7:G38" si="1">C7*D7/E7*100/1000</f>
        <v>198.5679865230374</v>
      </c>
    </row>
    <row r="8" spans="1:11" ht="15" customHeight="1" x14ac:dyDescent="0.2">
      <c r="A8" s="29" t="s">
        <v>449</v>
      </c>
      <c r="B8" s="26">
        <v>264219.97499999998</v>
      </c>
      <c r="C8" s="26">
        <v>244974.71599999999</v>
      </c>
      <c r="D8" s="30">
        <v>1.0009999999999999</v>
      </c>
      <c r="E8" s="13">
        <v>83.7</v>
      </c>
      <c r="F8" s="14">
        <f t="shared" si="0"/>
        <v>315.99067499999995</v>
      </c>
      <c r="G8" s="14">
        <f t="shared" si="1"/>
        <v>292.9745408793309</v>
      </c>
    </row>
    <row r="9" spans="1:11" ht="15" customHeight="1" x14ac:dyDescent="0.2">
      <c r="A9" s="29" t="s">
        <v>450</v>
      </c>
      <c r="B9" s="26">
        <v>235718.19149999999</v>
      </c>
      <c r="C9" s="26">
        <v>260910.3578</v>
      </c>
      <c r="D9" s="30">
        <v>0.98850000000000005</v>
      </c>
      <c r="E9" s="13">
        <v>86.7</v>
      </c>
      <c r="F9" s="14">
        <f t="shared" si="0"/>
        <v>268.75136366522486</v>
      </c>
      <c r="G9" s="14">
        <f t="shared" si="1"/>
        <v>297.47392005224918</v>
      </c>
    </row>
    <row r="10" spans="1:11" ht="15" customHeight="1" x14ac:dyDescent="0.2">
      <c r="A10" s="29" t="s">
        <v>451</v>
      </c>
      <c r="B10" s="26">
        <v>276996.60239999997</v>
      </c>
      <c r="C10" s="26">
        <v>299969.90159999998</v>
      </c>
      <c r="D10" s="30">
        <v>0.98050000000000004</v>
      </c>
      <c r="E10" s="13">
        <v>85.1</v>
      </c>
      <c r="F10" s="14">
        <f t="shared" si="0"/>
        <v>319.14825928695649</v>
      </c>
      <c r="G10" s="14">
        <f t="shared" si="1"/>
        <v>345.61749532173917</v>
      </c>
      <c r="H10" s="14">
        <f t="shared" ref="H10:H41" si="2">AVERAGE(F7:F10)</f>
        <v>283.52259973958155</v>
      </c>
      <c r="I10" s="14">
        <f t="shared" ref="I10:I41" si="3">AVERAGE(G7:G10)</f>
        <v>283.65848569408917</v>
      </c>
    </row>
    <row r="11" spans="1:11" ht="15" customHeight="1" x14ac:dyDescent="0.2">
      <c r="A11" s="29" t="s">
        <v>452</v>
      </c>
      <c r="B11" s="26">
        <v>194988.144</v>
      </c>
      <c r="C11" s="26">
        <v>203606.8168</v>
      </c>
      <c r="D11" s="30">
        <v>0.99809999999999999</v>
      </c>
      <c r="E11" s="13">
        <v>92.1</v>
      </c>
      <c r="F11" s="14">
        <f t="shared" si="0"/>
        <v>211.3112557289902</v>
      </c>
      <c r="G11" s="14">
        <f t="shared" si="1"/>
        <v>220.65142654514656</v>
      </c>
      <c r="H11" s="14">
        <f t="shared" si="2"/>
        <v>278.80038842029285</v>
      </c>
      <c r="I11" s="14">
        <f t="shared" si="3"/>
        <v>289.17934569961642</v>
      </c>
    </row>
    <row r="12" spans="1:11" ht="15" customHeight="1" x14ac:dyDescent="0.2">
      <c r="A12" s="29" t="s">
        <v>453</v>
      </c>
      <c r="B12" s="26">
        <v>238549.34400000001</v>
      </c>
      <c r="C12" s="26">
        <v>215468.47099999999</v>
      </c>
      <c r="D12" s="30">
        <v>0.98480000000000001</v>
      </c>
      <c r="E12" s="13">
        <v>86.3</v>
      </c>
      <c r="F12" s="14">
        <f t="shared" si="0"/>
        <v>272.21714249269991</v>
      </c>
      <c r="G12" s="14">
        <f t="shared" si="1"/>
        <v>245.87873724310549</v>
      </c>
      <c r="H12" s="14">
        <f t="shared" si="2"/>
        <v>267.85700529346786</v>
      </c>
      <c r="I12" s="14">
        <f t="shared" si="3"/>
        <v>277.40539479056014</v>
      </c>
    </row>
    <row r="13" spans="1:11" ht="15" customHeight="1" x14ac:dyDescent="0.2">
      <c r="A13" s="29" t="s">
        <v>454</v>
      </c>
      <c r="B13" s="26">
        <v>209527.83240000001</v>
      </c>
      <c r="C13" s="26">
        <v>245188.80100000001</v>
      </c>
      <c r="D13" s="30">
        <v>1.0039</v>
      </c>
      <c r="E13" s="13">
        <v>83.4</v>
      </c>
      <c r="F13" s="14">
        <f t="shared" si="0"/>
        <v>252.21221936014391</v>
      </c>
      <c r="G13" s="14">
        <f t="shared" si="1"/>
        <v>295.13793444112707</v>
      </c>
      <c r="H13" s="14">
        <f t="shared" si="2"/>
        <v>263.72221921719762</v>
      </c>
      <c r="I13" s="14">
        <f t="shared" si="3"/>
        <v>276.8213983877796</v>
      </c>
    </row>
    <row r="14" spans="1:11" ht="15" customHeight="1" x14ac:dyDescent="0.2">
      <c r="A14" s="29" t="s">
        <v>455</v>
      </c>
      <c r="B14" s="26">
        <v>232399.18979999999</v>
      </c>
      <c r="C14" s="26">
        <v>240363.13140000001</v>
      </c>
      <c r="D14" s="30">
        <v>0.996</v>
      </c>
      <c r="E14" s="13">
        <v>84</v>
      </c>
      <c r="F14" s="14">
        <f t="shared" si="0"/>
        <v>275.55903933428573</v>
      </c>
      <c r="G14" s="14">
        <f t="shared" si="1"/>
        <v>285.00199866000003</v>
      </c>
      <c r="H14" s="14">
        <f t="shared" si="2"/>
        <v>252.82491422902996</v>
      </c>
      <c r="I14" s="14">
        <f t="shared" si="3"/>
        <v>261.66752422234481</v>
      </c>
      <c r="J14" s="27">
        <f t="shared" ref="J14:J45" si="4">(H14/H10-1)*100</f>
        <v>-10.8272446495439</v>
      </c>
      <c r="K14" s="27">
        <f t="shared" ref="K14:K45" si="5">(I14/I10-1)*100</f>
        <v>-7.7526189346792336</v>
      </c>
    </row>
    <row r="15" spans="1:11" ht="15" customHeight="1" x14ac:dyDescent="0.2">
      <c r="A15" s="29" t="s">
        <v>456</v>
      </c>
      <c r="B15" s="26">
        <v>151273.89300000001</v>
      </c>
      <c r="C15" s="26">
        <v>187493.8449</v>
      </c>
      <c r="D15" s="30">
        <v>0.98250000000000004</v>
      </c>
      <c r="E15" s="13">
        <v>86.7</v>
      </c>
      <c r="F15" s="14">
        <f t="shared" si="0"/>
        <v>171.42629743079587</v>
      </c>
      <c r="G15" s="14">
        <f t="shared" si="1"/>
        <v>212.47139863235293</v>
      </c>
      <c r="H15" s="14">
        <f t="shared" si="2"/>
        <v>242.85367465448135</v>
      </c>
      <c r="I15" s="14">
        <f t="shared" si="3"/>
        <v>259.62251724414637</v>
      </c>
      <c r="J15" s="27">
        <f t="shared" si="4"/>
        <v>-12.893351393622044</v>
      </c>
      <c r="K15" s="27">
        <f t="shared" si="5"/>
        <v>-10.220933443210722</v>
      </c>
    </row>
    <row r="16" spans="1:11" ht="15" customHeight="1" x14ac:dyDescent="0.2">
      <c r="A16" s="29" t="s">
        <v>457</v>
      </c>
      <c r="B16" s="26">
        <v>213922.46299999999</v>
      </c>
      <c r="C16" s="26">
        <v>189764.02770000001</v>
      </c>
      <c r="D16" s="30">
        <v>1.0177</v>
      </c>
      <c r="E16" s="13">
        <v>84.7</v>
      </c>
      <c r="F16" s="14">
        <f t="shared" si="0"/>
        <v>257.03528995879572</v>
      </c>
      <c r="G16" s="14">
        <f t="shared" si="1"/>
        <v>228.00808853635186</v>
      </c>
      <c r="H16" s="14">
        <f t="shared" si="2"/>
        <v>239.05821152100532</v>
      </c>
      <c r="I16" s="14">
        <f t="shared" si="3"/>
        <v>255.15485506745796</v>
      </c>
      <c r="J16" s="27">
        <f t="shared" si="4"/>
        <v>-10.751555196740215</v>
      </c>
      <c r="K16" s="27">
        <f t="shared" si="5"/>
        <v>-8.0209470114671824</v>
      </c>
    </row>
    <row r="17" spans="1:11" ht="15" customHeight="1" x14ac:dyDescent="0.2">
      <c r="A17" s="29" t="s">
        <v>458</v>
      </c>
      <c r="B17" s="26">
        <v>202202.66020000001</v>
      </c>
      <c r="C17" s="26">
        <v>178472.65770000001</v>
      </c>
      <c r="D17" s="30">
        <v>1.0039</v>
      </c>
      <c r="E17" s="13">
        <v>83.7</v>
      </c>
      <c r="F17" s="14">
        <f t="shared" si="0"/>
        <v>242.52240212040624</v>
      </c>
      <c r="G17" s="14">
        <f t="shared" si="1"/>
        <v>214.06057474913979</v>
      </c>
      <c r="H17" s="14">
        <f t="shared" si="2"/>
        <v>236.63575721107088</v>
      </c>
      <c r="I17" s="14">
        <f t="shared" si="3"/>
        <v>234.88551514446112</v>
      </c>
      <c r="J17" s="27">
        <f t="shared" si="4"/>
        <v>-10.27083045430417</v>
      </c>
      <c r="K17" s="27">
        <f t="shared" si="5"/>
        <v>-15.149075717251248</v>
      </c>
    </row>
    <row r="18" spans="1:11" ht="15" customHeight="1" x14ac:dyDescent="0.2">
      <c r="A18" s="29" t="s">
        <v>459</v>
      </c>
      <c r="B18" s="26">
        <v>206504.29800000001</v>
      </c>
      <c r="C18" s="26">
        <v>197187.94589999999</v>
      </c>
      <c r="D18" s="30">
        <v>1.0121</v>
      </c>
      <c r="E18" s="13">
        <v>81.900000000000006</v>
      </c>
      <c r="F18" s="14">
        <f t="shared" si="0"/>
        <v>255.19291819999998</v>
      </c>
      <c r="G18" s="14">
        <f t="shared" si="1"/>
        <v>243.6800000554212</v>
      </c>
      <c r="H18" s="14">
        <f t="shared" si="2"/>
        <v>231.54422692749947</v>
      </c>
      <c r="I18" s="14">
        <f t="shared" si="3"/>
        <v>224.55501549331643</v>
      </c>
      <c r="J18" s="27">
        <f t="shared" si="4"/>
        <v>-8.4171638568233291</v>
      </c>
      <c r="K18" s="27">
        <f t="shared" si="5"/>
        <v>-14.183077873084871</v>
      </c>
    </row>
    <row r="19" spans="1:11" ht="15" customHeight="1" x14ac:dyDescent="0.2">
      <c r="A19" s="29" t="s">
        <v>460</v>
      </c>
      <c r="B19" s="26">
        <v>147135.27799999999</v>
      </c>
      <c r="C19" s="26">
        <v>153989.4675</v>
      </c>
      <c r="D19" s="30">
        <v>0.99809999999999999</v>
      </c>
      <c r="E19" s="13">
        <v>81.599999999999994</v>
      </c>
      <c r="F19" s="14">
        <f t="shared" si="0"/>
        <v>179.97024628897057</v>
      </c>
      <c r="G19" s="14">
        <f t="shared" si="1"/>
        <v>188.35402881341912</v>
      </c>
      <c r="H19" s="14">
        <f t="shared" si="2"/>
        <v>233.68021414204313</v>
      </c>
      <c r="I19" s="14">
        <f t="shared" si="3"/>
        <v>218.52567303858297</v>
      </c>
      <c r="J19" s="27">
        <f t="shared" si="4"/>
        <v>-3.7773612136978052</v>
      </c>
      <c r="K19" s="27">
        <f t="shared" si="5"/>
        <v>-15.829460649946759</v>
      </c>
    </row>
    <row r="20" spans="1:11" ht="15" customHeight="1" x14ac:dyDescent="0.2">
      <c r="A20" s="29" t="s">
        <v>461</v>
      </c>
      <c r="B20" s="26">
        <v>185464.552</v>
      </c>
      <c r="C20" s="26">
        <v>192954.75210000001</v>
      </c>
      <c r="D20" s="30">
        <v>1.0009999999999999</v>
      </c>
      <c r="E20" s="13">
        <v>78</v>
      </c>
      <c r="F20" s="14">
        <f t="shared" si="0"/>
        <v>238.01284173333335</v>
      </c>
      <c r="G20" s="14">
        <f t="shared" si="1"/>
        <v>247.62526519500003</v>
      </c>
      <c r="H20" s="14">
        <f t="shared" si="2"/>
        <v>228.92460208567752</v>
      </c>
      <c r="I20" s="14">
        <f t="shared" si="3"/>
        <v>223.42996720324501</v>
      </c>
      <c r="J20" s="27">
        <f t="shared" si="4"/>
        <v>-4.238971491860843</v>
      </c>
      <c r="K20" s="27">
        <f t="shared" si="5"/>
        <v>-12.43358189513012</v>
      </c>
    </row>
    <row r="21" spans="1:11" ht="15" customHeight="1" x14ac:dyDescent="0.2">
      <c r="A21" s="29" t="s">
        <v>462</v>
      </c>
      <c r="B21" s="26">
        <v>160294.36799999999</v>
      </c>
      <c r="C21" s="26">
        <v>208534.2242</v>
      </c>
      <c r="D21" s="30">
        <v>1.0039</v>
      </c>
      <c r="E21" s="13">
        <v>79.400000000000006</v>
      </c>
      <c r="F21" s="14">
        <f t="shared" si="0"/>
        <v>202.66941566146093</v>
      </c>
      <c r="G21" s="14">
        <f t="shared" si="1"/>
        <v>263.66184845639793</v>
      </c>
      <c r="H21" s="14">
        <f t="shared" si="2"/>
        <v>218.96135547094119</v>
      </c>
      <c r="I21" s="14">
        <f t="shared" si="3"/>
        <v>235.83028563005956</v>
      </c>
      <c r="J21" s="27">
        <f t="shared" si="4"/>
        <v>-7.4690325538438129</v>
      </c>
      <c r="K21" s="27">
        <f t="shared" si="5"/>
        <v>0.4022259461241795</v>
      </c>
    </row>
    <row r="22" spans="1:11" ht="15" customHeight="1" x14ac:dyDescent="0.2">
      <c r="A22" s="29" t="s">
        <v>463</v>
      </c>
      <c r="B22" s="26">
        <v>186203.6079</v>
      </c>
      <c r="C22" s="26">
        <v>191763.14850000001</v>
      </c>
      <c r="D22" s="30">
        <v>1.0121</v>
      </c>
      <c r="E22" s="13">
        <v>78.8</v>
      </c>
      <c r="F22" s="14">
        <f t="shared" si="0"/>
        <v>239.15821263399749</v>
      </c>
      <c r="G22" s="14">
        <f t="shared" si="1"/>
        <v>246.29883578280459</v>
      </c>
      <c r="H22" s="14">
        <f t="shared" si="2"/>
        <v>214.9526790794406</v>
      </c>
      <c r="I22" s="14">
        <f t="shared" si="3"/>
        <v>236.48499456190541</v>
      </c>
      <c r="J22" s="27">
        <f t="shared" si="4"/>
        <v>-7.1656063587601242</v>
      </c>
      <c r="K22" s="27">
        <f t="shared" si="5"/>
        <v>5.3127199329662922</v>
      </c>
    </row>
    <row r="23" spans="1:11" ht="15" customHeight="1" x14ac:dyDescent="0.2">
      <c r="A23" s="29" t="s">
        <v>464</v>
      </c>
      <c r="B23" s="26">
        <v>143653.77179999999</v>
      </c>
      <c r="C23" s="26">
        <v>194219.93429999999</v>
      </c>
      <c r="D23" s="30">
        <v>1.0142</v>
      </c>
      <c r="E23" s="13">
        <v>76.900000000000006</v>
      </c>
      <c r="F23" s="14">
        <f t="shared" si="0"/>
        <v>189.45858954429127</v>
      </c>
      <c r="G23" s="14">
        <f t="shared" si="1"/>
        <v>256.14805899487646</v>
      </c>
      <c r="H23" s="14">
        <f t="shared" si="2"/>
        <v>217.32476489327075</v>
      </c>
      <c r="I23" s="14">
        <f t="shared" si="3"/>
        <v>253.43350210726976</v>
      </c>
      <c r="J23" s="27">
        <f t="shared" si="4"/>
        <v>-6.9990732030186686</v>
      </c>
      <c r="K23" s="27">
        <f t="shared" si="5"/>
        <v>15.974246221643472</v>
      </c>
    </row>
    <row r="24" spans="1:11" ht="15" customHeight="1" x14ac:dyDescent="0.2">
      <c r="A24" s="29" t="s">
        <v>465</v>
      </c>
      <c r="B24" s="26">
        <v>179736.73379999999</v>
      </c>
      <c r="C24" s="26">
        <v>188222.89050000001</v>
      </c>
      <c r="D24" s="30">
        <v>1.0009999999999999</v>
      </c>
      <c r="E24" s="13">
        <v>80.7</v>
      </c>
      <c r="F24" s="14">
        <f t="shared" si="0"/>
        <v>222.94482098364307</v>
      </c>
      <c r="G24" s="14">
        <f t="shared" si="1"/>
        <v>233.4710203104089</v>
      </c>
      <c r="H24" s="14">
        <f t="shared" si="2"/>
        <v>213.55775970584818</v>
      </c>
      <c r="I24" s="14">
        <f t="shared" si="3"/>
        <v>249.89494088612196</v>
      </c>
      <c r="J24" s="27">
        <f t="shared" si="4"/>
        <v>-6.7126216404115979</v>
      </c>
      <c r="K24" s="27">
        <f t="shared" si="5"/>
        <v>11.84486307461292</v>
      </c>
    </row>
    <row r="25" spans="1:11" ht="15" customHeight="1" x14ac:dyDescent="0.2">
      <c r="A25" s="29" t="s">
        <v>466</v>
      </c>
      <c r="B25" s="26">
        <v>184087.5508</v>
      </c>
      <c r="C25" s="26">
        <v>167492.736</v>
      </c>
      <c r="D25" s="30">
        <v>1.0039</v>
      </c>
      <c r="E25" s="13">
        <v>80.2</v>
      </c>
      <c r="F25" s="14">
        <f t="shared" si="0"/>
        <v>230.4307883393017</v>
      </c>
      <c r="G25" s="14">
        <f t="shared" si="1"/>
        <v>209.65830133466335</v>
      </c>
      <c r="H25" s="14">
        <f t="shared" si="2"/>
        <v>220.49810287530838</v>
      </c>
      <c r="I25" s="14">
        <f t="shared" si="3"/>
        <v>236.39405410568833</v>
      </c>
      <c r="J25" s="27">
        <f t="shared" si="4"/>
        <v>0.70183498867275596</v>
      </c>
      <c r="K25" s="27">
        <f t="shared" si="5"/>
        <v>0.23905685994594084</v>
      </c>
    </row>
    <row r="26" spans="1:11" ht="15" customHeight="1" x14ac:dyDescent="0.2">
      <c r="A26" s="29" t="s">
        <v>467</v>
      </c>
      <c r="B26" s="26">
        <v>186421.5765</v>
      </c>
      <c r="C26" s="26">
        <v>205376.8365</v>
      </c>
      <c r="D26" s="30">
        <v>0.996</v>
      </c>
      <c r="E26" s="13">
        <v>80.8</v>
      </c>
      <c r="F26" s="14">
        <f t="shared" si="0"/>
        <v>229.79689380445546</v>
      </c>
      <c r="G26" s="14">
        <f t="shared" si="1"/>
        <v>253.16253608168319</v>
      </c>
      <c r="H26" s="14">
        <f t="shared" si="2"/>
        <v>218.15777316792287</v>
      </c>
      <c r="I26" s="14">
        <f t="shared" si="3"/>
        <v>238.10997918040795</v>
      </c>
      <c r="J26" s="27">
        <f t="shared" si="4"/>
        <v>1.4910696169075255</v>
      </c>
      <c r="K26" s="27">
        <f t="shared" si="5"/>
        <v>0.68714068793787053</v>
      </c>
    </row>
    <row r="27" spans="1:11" ht="15" customHeight="1" x14ac:dyDescent="0.2">
      <c r="A27" s="29" t="s">
        <v>468</v>
      </c>
      <c r="B27" s="26">
        <v>175525.60440000001</v>
      </c>
      <c r="C27" s="26">
        <v>169134.20699999999</v>
      </c>
      <c r="D27" s="30">
        <v>1.0142</v>
      </c>
      <c r="E27" s="13">
        <v>80.599999999999994</v>
      </c>
      <c r="F27" s="14">
        <f t="shared" si="0"/>
        <v>220.86608930828788</v>
      </c>
      <c r="G27" s="14">
        <f t="shared" si="1"/>
        <v>212.82371307617868</v>
      </c>
      <c r="H27" s="14">
        <f t="shared" si="2"/>
        <v>226.00964810892202</v>
      </c>
      <c r="I27" s="14">
        <f t="shared" si="3"/>
        <v>227.27889270073354</v>
      </c>
      <c r="J27" s="27">
        <f t="shared" si="4"/>
        <v>3.9962694633151719</v>
      </c>
      <c r="K27" s="27">
        <f t="shared" si="5"/>
        <v>-10.320107321669681</v>
      </c>
    </row>
    <row r="28" spans="1:11" ht="15" customHeight="1" x14ac:dyDescent="0.2">
      <c r="A28" s="29" t="s">
        <v>469</v>
      </c>
      <c r="B28" s="26">
        <v>204468.05249999999</v>
      </c>
      <c r="C28" s="26">
        <v>202219.5422</v>
      </c>
      <c r="D28" s="30">
        <v>1.0177</v>
      </c>
      <c r="E28" s="13">
        <v>83.5</v>
      </c>
      <c r="F28" s="14">
        <f t="shared" si="0"/>
        <v>249.20615213083835</v>
      </c>
      <c r="G28" s="14">
        <f t="shared" si="1"/>
        <v>246.4656623915449</v>
      </c>
      <c r="H28" s="14">
        <f t="shared" si="2"/>
        <v>232.57498089572084</v>
      </c>
      <c r="I28" s="14">
        <f t="shared" si="3"/>
        <v>230.52755322101754</v>
      </c>
      <c r="J28" s="27">
        <f t="shared" si="4"/>
        <v>8.9049544329677932</v>
      </c>
      <c r="K28" s="27">
        <f t="shared" si="5"/>
        <v>-7.7502119876569298</v>
      </c>
    </row>
    <row r="29" spans="1:11" ht="15" customHeight="1" x14ac:dyDescent="0.2">
      <c r="A29" s="29" t="s">
        <v>470</v>
      </c>
      <c r="B29" s="26">
        <v>181571.30549999999</v>
      </c>
      <c r="C29" s="26">
        <v>262233.76559999998</v>
      </c>
      <c r="D29" s="30">
        <v>0.98850000000000005</v>
      </c>
      <c r="E29" s="13">
        <v>82.7</v>
      </c>
      <c r="F29" s="14">
        <f t="shared" si="0"/>
        <v>217.02930530441355</v>
      </c>
      <c r="G29" s="14">
        <f t="shared" si="1"/>
        <v>313.44386613736395</v>
      </c>
      <c r="H29" s="14">
        <f t="shared" si="2"/>
        <v>229.22461013699882</v>
      </c>
      <c r="I29" s="14">
        <f t="shared" si="3"/>
        <v>256.47394442169269</v>
      </c>
      <c r="J29" s="27">
        <f t="shared" si="4"/>
        <v>3.9576337156176367</v>
      </c>
      <c r="K29" s="27">
        <f t="shared" si="5"/>
        <v>8.4942450824194271</v>
      </c>
    </row>
    <row r="30" spans="1:11" ht="15" customHeight="1" x14ac:dyDescent="0.2">
      <c r="A30" s="29" t="s">
        <v>471</v>
      </c>
      <c r="B30" s="26">
        <v>210091.55050000001</v>
      </c>
      <c r="C30" s="26">
        <v>218940.54980000001</v>
      </c>
      <c r="D30" s="30">
        <v>0.98050000000000004</v>
      </c>
      <c r="E30" s="13">
        <v>82.2</v>
      </c>
      <c r="F30" s="14">
        <f t="shared" si="0"/>
        <v>250.60190421563263</v>
      </c>
      <c r="G30" s="14">
        <f t="shared" si="1"/>
        <v>261.15718866046234</v>
      </c>
      <c r="H30" s="14">
        <f t="shared" si="2"/>
        <v>234.4258627397931</v>
      </c>
      <c r="I30" s="14">
        <f t="shared" si="3"/>
        <v>258.47260756638747</v>
      </c>
      <c r="J30" s="27">
        <f t="shared" si="4"/>
        <v>7.4570295321763291</v>
      </c>
      <c r="K30" s="27">
        <f t="shared" si="5"/>
        <v>8.5517744598815995</v>
      </c>
    </row>
    <row r="31" spans="1:11" ht="15" customHeight="1" x14ac:dyDescent="0.2">
      <c r="A31" s="29" t="s">
        <v>472</v>
      </c>
      <c r="B31" s="26">
        <v>176427.44</v>
      </c>
      <c r="C31" s="26">
        <v>211522.26360000001</v>
      </c>
      <c r="D31" s="30">
        <v>1.0142</v>
      </c>
      <c r="E31" s="13">
        <v>81.8</v>
      </c>
      <c r="F31" s="14">
        <f t="shared" si="0"/>
        <v>218.74414382396088</v>
      </c>
      <c r="G31" s="14">
        <f t="shared" si="1"/>
        <v>262.25657670308067</v>
      </c>
      <c r="H31" s="14">
        <f t="shared" si="2"/>
        <v>233.89537636871137</v>
      </c>
      <c r="I31" s="14">
        <f t="shared" si="3"/>
        <v>270.83082347311296</v>
      </c>
      <c r="J31" s="27">
        <f t="shared" si="4"/>
        <v>3.4891113391712025</v>
      </c>
      <c r="K31" s="27">
        <f t="shared" si="5"/>
        <v>19.1623297064043</v>
      </c>
    </row>
    <row r="32" spans="1:11" ht="15" customHeight="1" x14ac:dyDescent="0.2">
      <c r="A32" s="29" t="s">
        <v>473</v>
      </c>
      <c r="B32" s="26">
        <v>217567.57550000001</v>
      </c>
      <c r="C32" s="26">
        <v>213285.86730000001</v>
      </c>
      <c r="D32" s="30">
        <v>0.96919999999999995</v>
      </c>
      <c r="E32" s="13">
        <v>81.099999999999994</v>
      </c>
      <c r="F32" s="14">
        <f t="shared" si="0"/>
        <v>260.00800761356351</v>
      </c>
      <c r="G32" s="14">
        <f t="shared" si="1"/>
        <v>254.89107593977809</v>
      </c>
      <c r="H32" s="14">
        <f t="shared" si="2"/>
        <v>236.59584023939266</v>
      </c>
      <c r="I32" s="14">
        <f t="shared" si="3"/>
        <v>272.93717686017123</v>
      </c>
      <c r="J32" s="27">
        <f t="shared" si="4"/>
        <v>1.7288443185875746</v>
      </c>
      <c r="K32" s="27">
        <f t="shared" si="5"/>
        <v>18.396769950745796</v>
      </c>
    </row>
    <row r="33" spans="1:11" ht="15" customHeight="1" x14ac:dyDescent="0.2">
      <c r="A33" s="29" t="s">
        <v>474</v>
      </c>
      <c r="B33" s="26">
        <v>190567.9056</v>
      </c>
      <c r="C33" s="26">
        <v>247904.804</v>
      </c>
      <c r="D33" s="30">
        <v>1.0039</v>
      </c>
      <c r="E33" s="13">
        <v>80.7</v>
      </c>
      <c r="F33" s="14">
        <f t="shared" si="0"/>
        <v>237.06458541739775</v>
      </c>
      <c r="G33" s="14">
        <f t="shared" si="1"/>
        <v>308.39111863147463</v>
      </c>
      <c r="H33" s="14">
        <f t="shared" si="2"/>
        <v>241.60466026763871</v>
      </c>
      <c r="I33" s="14">
        <f t="shared" si="3"/>
        <v>271.67398998369896</v>
      </c>
      <c r="J33" s="27">
        <f t="shared" si="4"/>
        <v>5.4008381225911117</v>
      </c>
      <c r="K33" s="27">
        <f t="shared" si="5"/>
        <v>5.9265457145285971</v>
      </c>
    </row>
    <row r="34" spans="1:11" ht="15" customHeight="1" x14ac:dyDescent="0.2">
      <c r="A34" s="29" t="s">
        <v>475</v>
      </c>
      <c r="B34" s="26">
        <v>228966.90760000001</v>
      </c>
      <c r="C34" s="26">
        <v>280866.79389999999</v>
      </c>
      <c r="D34" s="30">
        <v>0.996</v>
      </c>
      <c r="E34" s="13">
        <v>81.599999999999994</v>
      </c>
      <c r="F34" s="14">
        <f t="shared" si="0"/>
        <v>279.47431368823533</v>
      </c>
      <c r="G34" s="14">
        <f t="shared" si="1"/>
        <v>342.82270431911763</v>
      </c>
      <c r="H34" s="14">
        <f t="shared" si="2"/>
        <v>248.82276263578939</v>
      </c>
      <c r="I34" s="14">
        <f t="shared" si="3"/>
        <v>292.09036889836273</v>
      </c>
      <c r="J34" s="27">
        <f t="shared" si="4"/>
        <v>6.1413445290277036</v>
      </c>
      <c r="K34" s="27">
        <f t="shared" si="5"/>
        <v>13.006314923851537</v>
      </c>
    </row>
    <row r="35" spans="1:11" ht="15" customHeight="1" x14ac:dyDescent="0.2">
      <c r="A35" s="29" t="s">
        <v>476</v>
      </c>
      <c r="B35" s="26">
        <v>201532.6539</v>
      </c>
      <c r="C35" s="26">
        <v>275691.98019999999</v>
      </c>
      <c r="D35" s="30">
        <v>0.98250000000000004</v>
      </c>
      <c r="E35" s="13">
        <v>81.099999999999994</v>
      </c>
      <c r="F35" s="14">
        <f t="shared" si="0"/>
        <v>244.15022497749695</v>
      </c>
      <c r="G35" s="14">
        <f t="shared" si="1"/>
        <v>333.99182558138102</v>
      </c>
      <c r="H35" s="14">
        <f t="shared" si="2"/>
        <v>255.17428292417338</v>
      </c>
      <c r="I35" s="14">
        <f t="shared" si="3"/>
        <v>310.02418111793781</v>
      </c>
      <c r="J35" s="27">
        <f t="shared" si="4"/>
        <v>9.0976174415342328</v>
      </c>
      <c r="K35" s="27">
        <f t="shared" si="5"/>
        <v>14.471527702132402</v>
      </c>
    </row>
    <row r="36" spans="1:11" ht="15" customHeight="1" x14ac:dyDescent="0.2">
      <c r="A36" s="29" t="s">
        <v>477</v>
      </c>
      <c r="B36" s="26">
        <v>229653.7752</v>
      </c>
      <c r="C36" s="26">
        <v>327011.28879999998</v>
      </c>
      <c r="D36" s="30">
        <v>1.0009999999999999</v>
      </c>
      <c r="E36" s="13">
        <v>80.3</v>
      </c>
      <c r="F36" s="14">
        <f t="shared" si="0"/>
        <v>286.28073346849317</v>
      </c>
      <c r="G36" s="14">
        <f t="shared" si="1"/>
        <v>407.64420932602735</v>
      </c>
      <c r="H36" s="14">
        <f t="shared" si="2"/>
        <v>261.74246438790578</v>
      </c>
      <c r="I36" s="14">
        <f t="shared" si="3"/>
        <v>348.21246446450016</v>
      </c>
      <c r="J36" s="27">
        <f t="shared" si="4"/>
        <v>10.628514906715703</v>
      </c>
      <c r="K36" s="27">
        <f t="shared" si="5"/>
        <v>27.579712104552655</v>
      </c>
    </row>
    <row r="37" spans="1:11" ht="15" customHeight="1" x14ac:dyDescent="0.2">
      <c r="A37" s="29" t="s">
        <v>478</v>
      </c>
      <c r="B37" s="26">
        <v>220218.31899999999</v>
      </c>
      <c r="C37" s="26">
        <v>264019.12170000002</v>
      </c>
      <c r="D37" s="30">
        <v>1.0039</v>
      </c>
      <c r="E37" s="13">
        <v>81.7</v>
      </c>
      <c r="F37" s="14">
        <f t="shared" si="0"/>
        <v>270.59629185324354</v>
      </c>
      <c r="G37" s="14">
        <f t="shared" si="1"/>
        <v>324.41713130309665</v>
      </c>
      <c r="H37" s="14">
        <f t="shared" si="2"/>
        <v>270.12539099686728</v>
      </c>
      <c r="I37" s="14">
        <f t="shared" si="3"/>
        <v>352.21896763240568</v>
      </c>
      <c r="J37" s="27">
        <f t="shared" si="4"/>
        <v>11.80471051246883</v>
      </c>
      <c r="K37" s="27">
        <f t="shared" si="5"/>
        <v>29.647658818402011</v>
      </c>
    </row>
    <row r="38" spans="1:11" ht="15" customHeight="1" x14ac:dyDescent="0.2">
      <c r="A38" s="29" t="s">
        <v>479</v>
      </c>
      <c r="B38" s="26">
        <v>265302.90549999999</v>
      </c>
      <c r="C38" s="26">
        <v>346720.50219999999</v>
      </c>
      <c r="D38" s="30">
        <v>1.0121</v>
      </c>
      <c r="E38" s="13">
        <v>81</v>
      </c>
      <c r="F38" s="14">
        <f t="shared" si="0"/>
        <v>331.49761809450615</v>
      </c>
      <c r="G38" s="14">
        <f t="shared" si="1"/>
        <v>433.22940774891356</v>
      </c>
      <c r="H38" s="14">
        <f t="shared" si="2"/>
        <v>283.13121709843495</v>
      </c>
      <c r="I38" s="14">
        <f t="shared" si="3"/>
        <v>374.82064348985466</v>
      </c>
      <c r="J38" s="27">
        <f t="shared" si="4"/>
        <v>13.788310241078715</v>
      </c>
      <c r="K38" s="27">
        <f t="shared" si="5"/>
        <v>28.323520184357463</v>
      </c>
    </row>
    <row r="39" spans="1:11" ht="15" customHeight="1" x14ac:dyDescent="0.2">
      <c r="A39" s="29" t="s">
        <v>480</v>
      </c>
      <c r="B39" s="26">
        <v>223664.92720000001</v>
      </c>
      <c r="C39" s="26">
        <v>277476.26</v>
      </c>
      <c r="D39" s="30">
        <v>0.98250000000000004</v>
      </c>
      <c r="E39" s="13">
        <v>81.7</v>
      </c>
      <c r="F39" s="14">
        <f t="shared" ref="F39:F70" si="6">B39*D39/E39*100/1000</f>
        <v>268.97281636964499</v>
      </c>
      <c r="G39" s="14">
        <f t="shared" ref="G39:G71" si="7">C39*D39/E39*100/1000</f>
        <v>333.68473127294982</v>
      </c>
      <c r="H39" s="14">
        <f t="shared" si="2"/>
        <v>289.33686494647196</v>
      </c>
      <c r="I39" s="14">
        <f t="shared" si="3"/>
        <v>374.7438699127469</v>
      </c>
      <c r="J39" s="27">
        <f t="shared" si="4"/>
        <v>13.387940834323885</v>
      </c>
      <c r="K39" s="27">
        <f t="shared" si="5"/>
        <v>20.875690586918694</v>
      </c>
    </row>
    <row r="40" spans="1:11" ht="15" customHeight="1" x14ac:dyDescent="0.2">
      <c r="A40" s="29" t="s">
        <v>481</v>
      </c>
      <c r="B40" s="26">
        <v>268888.9044</v>
      </c>
      <c r="C40" s="26">
        <v>330165.99300000002</v>
      </c>
      <c r="D40" s="30">
        <v>1.0177</v>
      </c>
      <c r="E40" s="13">
        <v>81.5</v>
      </c>
      <c r="F40" s="14">
        <f t="shared" si="6"/>
        <v>335.76470921212268</v>
      </c>
      <c r="G40" s="14">
        <f t="shared" si="7"/>
        <v>412.28212401975458</v>
      </c>
      <c r="H40" s="14">
        <f t="shared" si="2"/>
        <v>301.70785888237936</v>
      </c>
      <c r="I40" s="14">
        <f t="shared" si="3"/>
        <v>375.90334858617865</v>
      </c>
      <c r="J40" s="27">
        <f t="shared" si="4"/>
        <v>15.268976162478687</v>
      </c>
      <c r="K40" s="27">
        <f t="shared" si="5"/>
        <v>7.9522954941498192</v>
      </c>
    </row>
    <row r="41" spans="1:11" ht="15" customHeight="1" x14ac:dyDescent="0.2">
      <c r="A41" s="29" t="s">
        <v>482</v>
      </c>
      <c r="B41" s="26">
        <v>254506.63080000001</v>
      </c>
      <c r="C41" s="26">
        <v>313925.53940000001</v>
      </c>
      <c r="D41" s="30">
        <v>1.0039</v>
      </c>
      <c r="E41" s="13">
        <v>83.7</v>
      </c>
      <c r="F41" s="14">
        <f t="shared" si="6"/>
        <v>305.25592193562721</v>
      </c>
      <c r="G41" s="14">
        <f t="shared" si="7"/>
        <v>376.52311708919956</v>
      </c>
      <c r="H41" s="14">
        <f t="shared" si="2"/>
        <v>310.37276640297523</v>
      </c>
      <c r="I41" s="14">
        <f t="shared" si="3"/>
        <v>388.92984503270435</v>
      </c>
      <c r="J41" s="27">
        <f t="shared" si="4"/>
        <v>14.899515835064436</v>
      </c>
      <c r="K41" s="27">
        <f t="shared" si="5"/>
        <v>10.422742888342151</v>
      </c>
    </row>
    <row r="42" spans="1:11" ht="15" customHeight="1" x14ac:dyDescent="0.2">
      <c r="A42" s="29" t="s">
        <v>483</v>
      </c>
      <c r="B42" s="26">
        <v>299547.7524</v>
      </c>
      <c r="C42" s="26">
        <v>351011.14380000002</v>
      </c>
      <c r="D42" s="30">
        <v>1.0121</v>
      </c>
      <c r="E42" s="13">
        <v>83.1</v>
      </c>
      <c r="F42" s="14">
        <f t="shared" si="6"/>
        <v>364.82825535985558</v>
      </c>
      <c r="G42" s="14">
        <f t="shared" si="7"/>
        <v>427.50707417566787</v>
      </c>
      <c r="H42" s="14">
        <f t="shared" ref="H42:H73" si="8">AVERAGE(F39:F42)</f>
        <v>318.70542571931259</v>
      </c>
      <c r="I42" s="14">
        <f t="shared" ref="I42:I73" si="9">AVERAGE(G39:G42)</f>
        <v>387.49926163939296</v>
      </c>
      <c r="J42" s="27">
        <f t="shared" si="4"/>
        <v>12.564565993621857</v>
      </c>
      <c r="K42" s="27">
        <f t="shared" si="5"/>
        <v>3.3825826751405996</v>
      </c>
    </row>
    <row r="43" spans="1:11" ht="15" customHeight="1" x14ac:dyDescent="0.2">
      <c r="A43" s="29" t="s">
        <v>484</v>
      </c>
      <c r="B43" s="26">
        <v>254489.99309999999</v>
      </c>
      <c r="C43" s="26">
        <v>309403.32750000001</v>
      </c>
      <c r="D43" s="30">
        <v>0.99809999999999999</v>
      </c>
      <c r="E43" s="13">
        <v>83.9</v>
      </c>
      <c r="F43" s="14">
        <f t="shared" si="6"/>
        <v>302.74906092146603</v>
      </c>
      <c r="G43" s="14">
        <f t="shared" si="7"/>
        <v>368.07563906764</v>
      </c>
      <c r="H43" s="14">
        <f t="shared" si="8"/>
        <v>327.1494868572679</v>
      </c>
      <c r="I43" s="14">
        <f t="shared" si="9"/>
        <v>396.09698858806547</v>
      </c>
      <c r="J43" s="27">
        <f t="shared" si="4"/>
        <v>13.068719023340281</v>
      </c>
      <c r="K43" s="27">
        <f t="shared" si="5"/>
        <v>5.6980568301998602</v>
      </c>
    </row>
    <row r="44" spans="1:11" ht="15" customHeight="1" x14ac:dyDescent="0.2">
      <c r="A44" s="29" t="s">
        <v>485</v>
      </c>
      <c r="B44" s="26">
        <v>280219.50880000001</v>
      </c>
      <c r="C44" s="26">
        <v>316960.98</v>
      </c>
      <c r="D44" s="30">
        <v>1.0009999999999999</v>
      </c>
      <c r="E44" s="13">
        <v>84.9</v>
      </c>
      <c r="F44" s="14">
        <f t="shared" si="6"/>
        <v>330.38837256631325</v>
      </c>
      <c r="G44" s="14">
        <f t="shared" si="7"/>
        <v>373.70782212014132</v>
      </c>
      <c r="H44" s="14">
        <f t="shared" si="8"/>
        <v>325.80540269581547</v>
      </c>
      <c r="I44" s="14">
        <f t="shared" si="9"/>
        <v>386.45341311316218</v>
      </c>
      <c r="J44" s="27">
        <f t="shared" si="4"/>
        <v>7.9870454494294529</v>
      </c>
      <c r="K44" s="27">
        <f t="shared" si="5"/>
        <v>2.8065896637164078</v>
      </c>
    </row>
    <row r="45" spans="1:11" ht="15" customHeight="1" x14ac:dyDescent="0.2">
      <c r="A45" s="29" t="s">
        <v>486</v>
      </c>
      <c r="B45" s="26">
        <v>272723.56579999998</v>
      </c>
      <c r="C45" s="26">
        <v>424416.03120000003</v>
      </c>
      <c r="D45" s="30">
        <v>1.0039</v>
      </c>
      <c r="E45" s="13">
        <v>87.2</v>
      </c>
      <c r="F45" s="14">
        <f t="shared" si="6"/>
        <v>313.97613269107796</v>
      </c>
      <c r="G45" s="14">
        <f t="shared" si="7"/>
        <v>488.61382307532114</v>
      </c>
      <c r="H45" s="14">
        <f t="shared" si="8"/>
        <v>327.98545538467818</v>
      </c>
      <c r="I45" s="14">
        <f t="shared" si="9"/>
        <v>414.47608960969256</v>
      </c>
      <c r="J45" s="27">
        <f t="shared" si="4"/>
        <v>5.6746889186905403</v>
      </c>
      <c r="K45" s="27">
        <f t="shared" si="5"/>
        <v>6.5683425695552078</v>
      </c>
    </row>
    <row r="46" spans="1:11" ht="15" customHeight="1" x14ac:dyDescent="0.2">
      <c r="A46" s="29" t="s">
        <v>487</v>
      </c>
      <c r="B46" s="26">
        <v>327014.77140000003</v>
      </c>
      <c r="C46" s="26">
        <v>423675.92739999999</v>
      </c>
      <c r="D46" s="30">
        <v>1.0121</v>
      </c>
      <c r="E46" s="13">
        <v>88.2</v>
      </c>
      <c r="F46" s="14">
        <f t="shared" si="6"/>
        <v>375.25130400673476</v>
      </c>
      <c r="G46" s="14">
        <f t="shared" si="7"/>
        <v>486.17052848247164</v>
      </c>
      <c r="H46" s="14">
        <f t="shared" si="8"/>
        <v>330.59121754639801</v>
      </c>
      <c r="I46" s="14">
        <f t="shared" si="9"/>
        <v>429.14195318639349</v>
      </c>
      <c r="J46" s="27">
        <f t="shared" ref="J46:J77" si="10">(H46/H42-1)*100</f>
        <v>3.7293973895359267</v>
      </c>
      <c r="K46" s="27">
        <f t="shared" ref="K46:K77" si="11">(I46/I42-1)*100</f>
        <v>10.746521521311504</v>
      </c>
    </row>
    <row r="47" spans="1:11" ht="15" customHeight="1" x14ac:dyDescent="0.2">
      <c r="A47" s="29" t="s">
        <v>488</v>
      </c>
      <c r="B47" s="26">
        <v>296413.81199999998</v>
      </c>
      <c r="C47" s="26">
        <v>341836.69660000002</v>
      </c>
      <c r="D47" s="30">
        <v>0.99809999999999999</v>
      </c>
      <c r="E47" s="13">
        <v>88.7</v>
      </c>
      <c r="F47" s="14">
        <f t="shared" si="6"/>
        <v>333.54072802390078</v>
      </c>
      <c r="G47" s="14">
        <f t="shared" si="7"/>
        <v>384.65299535113866</v>
      </c>
      <c r="H47" s="14">
        <f t="shared" si="8"/>
        <v>338.2891343220067</v>
      </c>
      <c r="I47" s="14">
        <f t="shared" si="9"/>
        <v>433.2862922572682</v>
      </c>
      <c r="J47" s="27">
        <f t="shared" si="10"/>
        <v>3.4050634074810349</v>
      </c>
      <c r="K47" s="27">
        <f t="shared" si="11"/>
        <v>9.3889387550681427</v>
      </c>
    </row>
    <row r="48" spans="1:11" ht="15" customHeight="1" x14ac:dyDescent="0.2">
      <c r="A48" s="29" t="s">
        <v>489</v>
      </c>
      <c r="B48" s="26">
        <v>261570.0607</v>
      </c>
      <c r="C48" s="26">
        <v>273421.94179999997</v>
      </c>
      <c r="D48" s="30">
        <v>1.0009999999999999</v>
      </c>
      <c r="E48" s="13">
        <v>91.1</v>
      </c>
      <c r="F48" s="14">
        <f t="shared" si="6"/>
        <v>287.41123025323816</v>
      </c>
      <c r="G48" s="14">
        <f t="shared" si="7"/>
        <v>300.43398873962673</v>
      </c>
      <c r="H48" s="14">
        <f t="shared" si="8"/>
        <v>327.54484874373793</v>
      </c>
      <c r="I48" s="14">
        <f t="shared" si="9"/>
        <v>414.96783391213955</v>
      </c>
      <c r="J48" s="27">
        <f t="shared" si="10"/>
        <v>0.5338910998804014</v>
      </c>
      <c r="K48" s="27">
        <f t="shared" si="11"/>
        <v>7.3784885399958089</v>
      </c>
    </row>
    <row r="49" spans="1:11" ht="15" customHeight="1" x14ac:dyDescent="0.2">
      <c r="A49" s="29" t="s">
        <v>490</v>
      </c>
      <c r="B49" s="26">
        <v>285285.908</v>
      </c>
      <c r="C49" s="26">
        <v>307813.4706</v>
      </c>
      <c r="D49" s="30">
        <v>0.98850000000000005</v>
      </c>
      <c r="E49" s="13">
        <v>92.5</v>
      </c>
      <c r="F49" s="14">
        <f t="shared" si="6"/>
        <v>304.87040006270269</v>
      </c>
      <c r="G49" s="14">
        <f t="shared" si="7"/>
        <v>328.94444939254055</v>
      </c>
      <c r="H49" s="14">
        <f t="shared" si="8"/>
        <v>325.2684155866441</v>
      </c>
      <c r="I49" s="14">
        <f t="shared" si="9"/>
        <v>375.05049049144441</v>
      </c>
      <c r="J49" s="27">
        <f t="shared" si="10"/>
        <v>-0.82840252621794175</v>
      </c>
      <c r="K49" s="27">
        <f t="shared" si="11"/>
        <v>-9.5121528374229705</v>
      </c>
    </row>
    <row r="50" spans="1:11" ht="15" customHeight="1" x14ac:dyDescent="0.2">
      <c r="A50" s="29" t="s">
        <v>491</v>
      </c>
      <c r="B50" s="26">
        <v>319432.97019999998</v>
      </c>
      <c r="C50" s="26">
        <v>328859.34600000002</v>
      </c>
      <c r="D50" s="30">
        <v>0.98050000000000004</v>
      </c>
      <c r="E50" s="13">
        <v>92.6</v>
      </c>
      <c r="F50" s="14">
        <f t="shared" si="6"/>
        <v>338.23329080032403</v>
      </c>
      <c r="G50" s="14">
        <f t="shared" si="7"/>
        <v>348.21445869654428</v>
      </c>
      <c r="H50" s="14">
        <f t="shared" si="8"/>
        <v>316.01391228504144</v>
      </c>
      <c r="I50" s="14">
        <f t="shared" si="9"/>
        <v>340.56147304496255</v>
      </c>
      <c r="J50" s="27">
        <f t="shared" si="10"/>
        <v>-4.4094653722344219</v>
      </c>
      <c r="K50" s="27">
        <f t="shared" si="11"/>
        <v>-20.641300502949633</v>
      </c>
    </row>
    <row r="51" spans="1:11" ht="15" customHeight="1" x14ac:dyDescent="0.2">
      <c r="A51" s="29" t="s">
        <v>492</v>
      </c>
      <c r="B51" s="26">
        <v>314235.47480000003</v>
      </c>
      <c r="C51" s="26">
        <v>374570.93520000001</v>
      </c>
      <c r="D51" s="30">
        <v>1.0142</v>
      </c>
      <c r="E51" s="13">
        <v>94.5</v>
      </c>
      <c r="F51" s="14">
        <f t="shared" si="6"/>
        <v>337.24615718747094</v>
      </c>
      <c r="G51" s="14">
        <f t="shared" si="7"/>
        <v>401.99983331199996</v>
      </c>
      <c r="H51" s="14">
        <f t="shared" si="8"/>
        <v>316.940269575934</v>
      </c>
      <c r="I51" s="14">
        <f t="shared" si="9"/>
        <v>344.89818253517785</v>
      </c>
      <c r="J51" s="27">
        <f t="shared" si="10"/>
        <v>-6.3108337159157424</v>
      </c>
      <c r="K51" s="27">
        <f t="shared" si="11"/>
        <v>-20.399470581360791</v>
      </c>
    </row>
    <row r="52" spans="1:11" ht="15" customHeight="1" x14ac:dyDescent="0.2">
      <c r="A52" s="29" t="s">
        <v>493</v>
      </c>
      <c r="B52" s="26">
        <v>317773.62239999999</v>
      </c>
      <c r="C52" s="26">
        <v>444939.10950000002</v>
      </c>
      <c r="D52" s="30">
        <v>0.98480000000000001</v>
      </c>
      <c r="E52" s="13">
        <v>99.8</v>
      </c>
      <c r="F52" s="14">
        <f t="shared" si="6"/>
        <v>313.57060454861721</v>
      </c>
      <c r="G52" s="14">
        <f t="shared" si="7"/>
        <v>439.0541433222445</v>
      </c>
      <c r="H52" s="14">
        <f t="shared" si="8"/>
        <v>323.48011314977873</v>
      </c>
      <c r="I52" s="14">
        <f t="shared" si="9"/>
        <v>379.55322118083234</v>
      </c>
      <c r="J52" s="27">
        <f t="shared" si="10"/>
        <v>-1.2409706974629731</v>
      </c>
      <c r="K52" s="27">
        <f t="shared" si="11"/>
        <v>-8.5343031042751871</v>
      </c>
    </row>
    <row r="53" spans="1:11" ht="15" customHeight="1" x14ac:dyDescent="0.2">
      <c r="A53" s="29" t="s">
        <v>494</v>
      </c>
      <c r="B53" s="26">
        <v>322441.2548</v>
      </c>
      <c r="C53" s="26">
        <v>397056.28399999999</v>
      </c>
      <c r="D53" s="30">
        <v>0.98850000000000005</v>
      </c>
      <c r="E53" s="13">
        <v>103.6</v>
      </c>
      <c r="F53" s="14">
        <f t="shared" si="6"/>
        <v>307.65751000945943</v>
      </c>
      <c r="G53" s="14">
        <f t="shared" si="7"/>
        <v>378.85148333397689</v>
      </c>
      <c r="H53" s="14">
        <f t="shared" si="8"/>
        <v>324.17689063646787</v>
      </c>
      <c r="I53" s="14">
        <f t="shared" si="9"/>
        <v>392.02997966619137</v>
      </c>
      <c r="J53" s="27">
        <f t="shared" si="10"/>
        <v>-0.33557668001904517</v>
      </c>
      <c r="K53" s="27">
        <f t="shared" si="11"/>
        <v>4.5272542244906955</v>
      </c>
    </row>
    <row r="54" spans="1:11" ht="15" customHeight="1" x14ac:dyDescent="0.2">
      <c r="A54" s="29" t="s">
        <v>495</v>
      </c>
      <c r="B54" s="26">
        <v>339499.71</v>
      </c>
      <c r="C54" s="26">
        <v>471448.32400000002</v>
      </c>
      <c r="D54" s="30">
        <v>0.98050000000000004</v>
      </c>
      <c r="E54" s="13">
        <v>102</v>
      </c>
      <c r="F54" s="14">
        <f t="shared" si="6"/>
        <v>326.35241730882353</v>
      </c>
      <c r="G54" s="14">
        <f t="shared" si="7"/>
        <v>453.19125655098043</v>
      </c>
      <c r="H54" s="14">
        <f t="shared" si="8"/>
        <v>321.20667226359279</v>
      </c>
      <c r="I54" s="14">
        <f t="shared" si="9"/>
        <v>418.27417912980042</v>
      </c>
      <c r="J54" s="27">
        <f t="shared" si="10"/>
        <v>1.643206130073005</v>
      </c>
      <c r="K54" s="27">
        <f t="shared" si="11"/>
        <v>22.818995169949208</v>
      </c>
    </row>
    <row r="55" spans="1:11" ht="15" customHeight="1" x14ac:dyDescent="0.2">
      <c r="A55" s="29" t="s">
        <v>496</v>
      </c>
      <c r="B55" s="26">
        <v>348321.94559999998</v>
      </c>
      <c r="C55" s="26">
        <v>495795.51</v>
      </c>
      <c r="D55" s="30">
        <v>0.99809999999999999</v>
      </c>
      <c r="E55" s="13">
        <v>113.8</v>
      </c>
      <c r="F55" s="14">
        <f t="shared" si="6"/>
        <v>305.50099640014059</v>
      </c>
      <c r="G55" s="14">
        <f t="shared" si="7"/>
        <v>434.84490204833037</v>
      </c>
      <c r="H55" s="14">
        <f t="shared" si="8"/>
        <v>313.27038206676019</v>
      </c>
      <c r="I55" s="14">
        <f t="shared" si="9"/>
        <v>426.48544631388302</v>
      </c>
      <c r="J55" s="27">
        <f t="shared" si="10"/>
        <v>-1.1579113989156786</v>
      </c>
      <c r="K55" s="27">
        <f t="shared" si="11"/>
        <v>23.655463528104747</v>
      </c>
    </row>
    <row r="56" spans="1:11" ht="15" customHeight="1" x14ac:dyDescent="0.2">
      <c r="A56" s="29" t="s">
        <v>497</v>
      </c>
      <c r="B56" s="26">
        <v>424403.79800000001</v>
      </c>
      <c r="C56" s="26">
        <v>481149.95199999999</v>
      </c>
      <c r="D56" s="30">
        <v>1.0009999999999999</v>
      </c>
      <c r="E56" s="13">
        <v>116.5</v>
      </c>
      <c r="F56" s="14">
        <f t="shared" si="6"/>
        <v>364.65940068497855</v>
      </c>
      <c r="G56" s="14">
        <f t="shared" si="7"/>
        <v>413.41725489442052</v>
      </c>
      <c r="H56" s="14">
        <f t="shared" si="8"/>
        <v>326.0425811008505</v>
      </c>
      <c r="I56" s="14">
        <f t="shared" si="9"/>
        <v>420.07622420692707</v>
      </c>
      <c r="J56" s="27">
        <f t="shared" si="10"/>
        <v>0.79215625533224365</v>
      </c>
      <c r="K56" s="27">
        <f t="shared" si="11"/>
        <v>10.676500887022677</v>
      </c>
    </row>
    <row r="57" spans="1:11" ht="15" customHeight="1" x14ac:dyDescent="0.2">
      <c r="A57" s="29" t="s">
        <v>498</v>
      </c>
      <c r="B57" s="26">
        <v>387562.43680000002</v>
      </c>
      <c r="C57" s="26">
        <v>602352.39419999998</v>
      </c>
      <c r="D57" s="30">
        <v>1.0039</v>
      </c>
      <c r="E57" s="13">
        <v>129.1</v>
      </c>
      <c r="F57" s="14">
        <f t="shared" si="6"/>
        <v>301.3740745960651</v>
      </c>
      <c r="G57" s="14">
        <f t="shared" si="7"/>
        <v>468.39780676791628</v>
      </c>
      <c r="H57" s="14">
        <f t="shared" si="8"/>
        <v>324.47172224750193</v>
      </c>
      <c r="I57" s="14">
        <f t="shared" si="9"/>
        <v>442.46280506541189</v>
      </c>
      <c r="J57" s="27">
        <f t="shared" si="10"/>
        <v>9.0947757088799541E-2</v>
      </c>
      <c r="K57" s="27">
        <f t="shared" si="11"/>
        <v>12.864532820210183</v>
      </c>
    </row>
    <row r="58" spans="1:11" ht="15" customHeight="1" x14ac:dyDescent="0.2">
      <c r="A58" s="29" t="s">
        <v>499</v>
      </c>
      <c r="B58" s="26">
        <v>451616.92800000001</v>
      </c>
      <c r="C58" s="26">
        <v>748514.25600000005</v>
      </c>
      <c r="D58" s="30">
        <v>1.0121</v>
      </c>
      <c r="E58" s="13">
        <v>127.6</v>
      </c>
      <c r="F58" s="14">
        <f t="shared" si="6"/>
        <v>358.21433607272729</v>
      </c>
      <c r="G58" s="14">
        <f t="shared" si="7"/>
        <v>593.70789850909102</v>
      </c>
      <c r="H58" s="14">
        <f t="shared" si="8"/>
        <v>332.43720193847787</v>
      </c>
      <c r="I58" s="14">
        <f t="shared" si="9"/>
        <v>477.59196555493952</v>
      </c>
      <c r="J58" s="27">
        <f t="shared" si="10"/>
        <v>3.4963562854226637</v>
      </c>
      <c r="K58" s="27">
        <f t="shared" si="11"/>
        <v>14.181555875274675</v>
      </c>
    </row>
    <row r="59" spans="1:11" ht="15" customHeight="1" x14ac:dyDescent="0.2">
      <c r="A59" s="29" t="s">
        <v>500</v>
      </c>
      <c r="B59" s="26">
        <v>482936.01</v>
      </c>
      <c r="C59" s="26">
        <v>687451.549</v>
      </c>
      <c r="D59" s="30">
        <v>0.98250000000000004</v>
      </c>
      <c r="E59" s="13">
        <v>124.5</v>
      </c>
      <c r="F59" s="14">
        <f t="shared" si="6"/>
        <v>381.11215246987956</v>
      </c>
      <c r="G59" s="14">
        <f t="shared" si="7"/>
        <v>542.50694529518069</v>
      </c>
      <c r="H59" s="14">
        <f t="shared" si="8"/>
        <v>351.33999095591264</v>
      </c>
      <c r="I59" s="14">
        <f t="shared" si="9"/>
        <v>504.5074763666521</v>
      </c>
      <c r="J59" s="27">
        <f t="shared" si="10"/>
        <v>12.15231667864456</v>
      </c>
      <c r="K59" s="27">
        <f t="shared" si="11"/>
        <v>18.29418347732943</v>
      </c>
    </row>
    <row r="60" spans="1:11" ht="15" customHeight="1" x14ac:dyDescent="0.2">
      <c r="A60" s="29" t="s">
        <v>501</v>
      </c>
      <c r="B60" s="26">
        <v>604512.82999999996</v>
      </c>
      <c r="C60" s="26">
        <v>804025.42</v>
      </c>
      <c r="D60" s="30">
        <v>1.0177</v>
      </c>
      <c r="E60" s="13">
        <v>127.4</v>
      </c>
      <c r="F60" s="14">
        <f t="shared" si="6"/>
        <v>482.89851420015691</v>
      </c>
      <c r="G60" s="14">
        <f t="shared" si="7"/>
        <v>642.27368126687611</v>
      </c>
      <c r="H60" s="14">
        <f t="shared" si="8"/>
        <v>380.89976933470723</v>
      </c>
      <c r="I60" s="14">
        <f t="shared" si="9"/>
        <v>561.72158295976601</v>
      </c>
      <c r="J60" s="27">
        <f t="shared" si="10"/>
        <v>16.825160704051868</v>
      </c>
      <c r="K60" s="27">
        <f t="shared" si="11"/>
        <v>33.718965890120288</v>
      </c>
    </row>
    <row r="61" spans="1:11" ht="15" customHeight="1" x14ac:dyDescent="0.2">
      <c r="A61" s="29" t="s">
        <v>502</v>
      </c>
      <c r="B61" s="26">
        <v>535086.75899999996</v>
      </c>
      <c r="C61" s="26">
        <v>591556.31999999995</v>
      </c>
      <c r="D61" s="30">
        <v>1.0039</v>
      </c>
      <c r="E61" s="13">
        <v>129.1</v>
      </c>
      <c r="F61" s="14">
        <f t="shared" si="6"/>
        <v>416.09109013175834</v>
      </c>
      <c r="G61" s="14">
        <f t="shared" si="7"/>
        <v>460.00262559876069</v>
      </c>
      <c r="H61" s="14">
        <f t="shared" si="8"/>
        <v>409.57902321863054</v>
      </c>
      <c r="I61" s="14">
        <f t="shared" si="9"/>
        <v>559.62278766747716</v>
      </c>
      <c r="J61" s="27">
        <f t="shared" si="10"/>
        <v>26.229497098120035</v>
      </c>
      <c r="K61" s="27">
        <f t="shared" si="11"/>
        <v>26.479057959401775</v>
      </c>
    </row>
    <row r="62" spans="1:11" ht="15" customHeight="1" x14ac:dyDescent="0.2">
      <c r="A62" s="29" t="s">
        <v>503</v>
      </c>
      <c r="B62" s="26">
        <v>578749.30099999998</v>
      </c>
      <c r="C62" s="26">
        <v>727814.81499999994</v>
      </c>
      <c r="D62" s="30">
        <v>1.0121</v>
      </c>
      <c r="E62" s="13">
        <v>129.4</v>
      </c>
      <c r="F62" s="14">
        <f t="shared" si="6"/>
        <v>452.66782653948997</v>
      </c>
      <c r="G62" s="14">
        <f t="shared" si="7"/>
        <v>569.25917639992269</v>
      </c>
      <c r="H62" s="14">
        <f t="shared" si="8"/>
        <v>433.19239583532124</v>
      </c>
      <c r="I62" s="14">
        <f t="shared" si="9"/>
        <v>553.51060714018502</v>
      </c>
      <c r="J62" s="27">
        <f t="shared" si="10"/>
        <v>30.308038122487126</v>
      </c>
      <c r="K62" s="27">
        <f t="shared" si="11"/>
        <v>15.896130391773156</v>
      </c>
    </row>
    <row r="63" spans="1:11" ht="15" customHeight="1" x14ac:dyDescent="0.2">
      <c r="A63" s="29" t="s">
        <v>504</v>
      </c>
      <c r="B63" s="26">
        <v>579583.16500000004</v>
      </c>
      <c r="C63" s="26">
        <v>861584.32</v>
      </c>
      <c r="D63" s="30">
        <v>0.98250000000000004</v>
      </c>
      <c r="E63" s="13">
        <v>133.30000000000001</v>
      </c>
      <c r="F63" s="14">
        <f t="shared" si="6"/>
        <v>427.18714149474869</v>
      </c>
      <c r="G63" s="14">
        <f t="shared" si="7"/>
        <v>635.03870547636905</v>
      </c>
      <c r="H63" s="14">
        <f t="shared" si="8"/>
        <v>444.71114309153847</v>
      </c>
      <c r="I63" s="14">
        <f t="shared" si="9"/>
        <v>576.64354718548213</v>
      </c>
      <c r="J63" s="27">
        <f t="shared" si="10"/>
        <v>26.575725661512408</v>
      </c>
      <c r="K63" s="27">
        <f t="shared" si="11"/>
        <v>14.298315525140982</v>
      </c>
    </row>
    <row r="64" spans="1:11" ht="15" customHeight="1" x14ac:dyDescent="0.2">
      <c r="A64" s="29" t="s">
        <v>505</v>
      </c>
      <c r="B64" s="26">
        <v>667174.73899999994</v>
      </c>
      <c r="C64" s="26">
        <v>819650.16500000004</v>
      </c>
      <c r="D64" s="30">
        <v>0.98480000000000001</v>
      </c>
      <c r="E64" s="13">
        <v>137.1</v>
      </c>
      <c r="F64" s="14">
        <f t="shared" si="6"/>
        <v>479.23682200379278</v>
      </c>
      <c r="G64" s="14">
        <f t="shared" si="7"/>
        <v>588.76111049744725</v>
      </c>
      <c r="H64" s="14">
        <f t="shared" si="8"/>
        <v>443.79572004244744</v>
      </c>
      <c r="I64" s="14">
        <f t="shared" si="9"/>
        <v>563.26540449312495</v>
      </c>
      <c r="J64" s="27">
        <f t="shared" si="10"/>
        <v>16.512467523305794</v>
      </c>
      <c r="K64" s="27">
        <f t="shared" si="11"/>
        <v>0.2748374960464206</v>
      </c>
    </row>
    <row r="65" spans="1:11" ht="15" customHeight="1" x14ac:dyDescent="0.2">
      <c r="A65" s="29" t="s">
        <v>506</v>
      </c>
      <c r="B65" s="26">
        <v>619206.89599999995</v>
      </c>
      <c r="C65" s="26">
        <v>811687.76199999999</v>
      </c>
      <c r="D65" s="30">
        <v>1.0039</v>
      </c>
      <c r="E65" s="13">
        <v>139.9</v>
      </c>
      <c r="F65" s="14">
        <f t="shared" si="6"/>
        <v>444.33295417755534</v>
      </c>
      <c r="G65" s="14">
        <f t="shared" si="7"/>
        <v>582.45414172394567</v>
      </c>
      <c r="H65" s="14">
        <f t="shared" si="8"/>
        <v>450.85618605389669</v>
      </c>
      <c r="I65" s="14">
        <f t="shared" si="9"/>
        <v>593.87828352442114</v>
      </c>
      <c r="J65" s="27">
        <f t="shared" si="10"/>
        <v>10.077948453242126</v>
      </c>
      <c r="K65" s="27">
        <f t="shared" si="11"/>
        <v>6.1211760156733019</v>
      </c>
    </row>
    <row r="66" spans="1:11" ht="15" customHeight="1" x14ac:dyDescent="0.2">
      <c r="A66" s="29" t="s">
        <v>507</v>
      </c>
      <c r="B66" s="26">
        <v>748542.25800000003</v>
      </c>
      <c r="C66" s="26">
        <v>1053660.3430000001</v>
      </c>
      <c r="D66" s="30">
        <v>1.0121</v>
      </c>
      <c r="E66" s="13">
        <v>143.69999999999999</v>
      </c>
      <c r="F66" s="14">
        <f t="shared" si="6"/>
        <v>527.20919924968689</v>
      </c>
      <c r="G66" s="14">
        <f t="shared" si="7"/>
        <v>742.10830421036894</v>
      </c>
      <c r="H66" s="14">
        <f t="shared" si="8"/>
        <v>469.49152923144595</v>
      </c>
      <c r="I66" s="14">
        <f t="shared" si="9"/>
        <v>637.09056547703267</v>
      </c>
      <c r="J66" s="27">
        <f t="shared" si="10"/>
        <v>8.3794484264040356</v>
      </c>
      <c r="K66" s="27">
        <f t="shared" si="11"/>
        <v>15.099974103238779</v>
      </c>
    </row>
    <row r="67" spans="1:11" ht="15" customHeight="1" x14ac:dyDescent="0.2">
      <c r="A67" s="29" t="s">
        <v>508</v>
      </c>
      <c r="B67" s="26">
        <v>618953.54399999999</v>
      </c>
      <c r="C67" s="26">
        <v>800135.05</v>
      </c>
      <c r="D67" s="30">
        <v>1.0142</v>
      </c>
      <c r="E67" s="13">
        <v>147</v>
      </c>
      <c r="F67" s="14">
        <f t="shared" si="6"/>
        <v>427.03583967673478</v>
      </c>
      <c r="G67" s="14">
        <f t="shared" si="7"/>
        <v>552.03875354421768</v>
      </c>
      <c r="H67" s="14">
        <f t="shared" si="8"/>
        <v>469.45370377694246</v>
      </c>
      <c r="I67" s="14">
        <f t="shared" si="9"/>
        <v>616.34057749399483</v>
      </c>
      <c r="J67" s="27">
        <f t="shared" si="10"/>
        <v>5.5637375113649856</v>
      </c>
      <c r="K67" s="27">
        <f t="shared" si="11"/>
        <v>6.884154084836025</v>
      </c>
    </row>
    <row r="68" spans="1:11" ht="15" customHeight="1" x14ac:dyDescent="0.2">
      <c r="A68" s="29" t="s">
        <v>509</v>
      </c>
      <c r="B68" s="26">
        <v>712636.09499999997</v>
      </c>
      <c r="C68" s="26">
        <v>957013.93099999998</v>
      </c>
      <c r="D68" s="30">
        <v>1.0009999999999999</v>
      </c>
      <c r="E68" s="13">
        <v>145.30000000000001</v>
      </c>
      <c r="F68" s="14">
        <f t="shared" si="6"/>
        <v>490.94888581899511</v>
      </c>
      <c r="G68" s="14">
        <f t="shared" si="7"/>
        <v>659.30553677288344</v>
      </c>
      <c r="H68" s="14">
        <f t="shared" si="8"/>
        <v>472.38171973074304</v>
      </c>
      <c r="I68" s="14">
        <f t="shared" si="9"/>
        <v>633.97668406285391</v>
      </c>
      <c r="J68" s="27">
        <f t="shared" si="10"/>
        <v>6.4412517735775943</v>
      </c>
      <c r="K68" s="27">
        <f t="shared" si="11"/>
        <v>12.553811934067038</v>
      </c>
    </row>
    <row r="69" spans="1:11" ht="15" customHeight="1" x14ac:dyDescent="0.2">
      <c r="A69" s="29" t="s">
        <v>510</v>
      </c>
      <c r="B69" s="26">
        <v>729233.92500000005</v>
      </c>
      <c r="C69" s="26">
        <v>986848.90599999996</v>
      </c>
      <c r="D69" s="30">
        <v>1.0039</v>
      </c>
      <c r="E69" s="13">
        <v>152.5</v>
      </c>
      <c r="F69" s="14">
        <f t="shared" si="6"/>
        <v>480.05110643114762</v>
      </c>
      <c r="G69" s="14">
        <f t="shared" si="7"/>
        <v>649.63778146452444</v>
      </c>
      <c r="H69" s="14">
        <f t="shared" si="8"/>
        <v>481.31125779414111</v>
      </c>
      <c r="I69" s="14">
        <f t="shared" si="9"/>
        <v>650.77259399799857</v>
      </c>
      <c r="J69" s="27">
        <f t="shared" si="10"/>
        <v>6.7549415273197022</v>
      </c>
      <c r="K69" s="27">
        <f t="shared" si="11"/>
        <v>9.5801298097538243</v>
      </c>
    </row>
    <row r="70" spans="1:11" ht="15" customHeight="1" x14ac:dyDescent="0.2">
      <c r="A70" s="29" t="s">
        <v>511</v>
      </c>
      <c r="B70" s="26">
        <v>826524.52599999995</v>
      </c>
      <c r="C70" s="26">
        <v>1073574.48</v>
      </c>
      <c r="D70" s="30">
        <v>0.996</v>
      </c>
      <c r="E70" s="13">
        <v>155.19999999999999</v>
      </c>
      <c r="F70" s="14">
        <f t="shared" si="6"/>
        <v>530.42424477835061</v>
      </c>
      <c r="G70" s="14">
        <f t="shared" si="7"/>
        <v>688.96918948453617</v>
      </c>
      <c r="H70" s="14">
        <f t="shared" si="8"/>
        <v>482.11501917630704</v>
      </c>
      <c r="I70" s="14">
        <f t="shared" si="9"/>
        <v>637.48781531654049</v>
      </c>
      <c r="J70" s="27">
        <f t="shared" si="10"/>
        <v>2.688757764282923</v>
      </c>
      <c r="K70" s="27">
        <f t="shared" si="11"/>
        <v>6.2353747023458084E-2</v>
      </c>
    </row>
    <row r="71" spans="1:11" ht="15" customHeight="1" x14ac:dyDescent="0.2">
      <c r="A71" s="29" t="s">
        <v>512</v>
      </c>
      <c r="B71" s="26">
        <v>749609.18700000003</v>
      </c>
      <c r="C71" s="26">
        <v>851260.68</v>
      </c>
      <c r="D71" s="30">
        <v>1.0142</v>
      </c>
      <c r="E71" s="13">
        <v>158.5</v>
      </c>
      <c r="F71" s="14">
        <f t="shared" ref="F71:F102" si="12">B71*D71/E71*100/1000</f>
        <v>479.65529176996853</v>
      </c>
      <c r="G71" s="14">
        <f t="shared" si="7"/>
        <v>544.69942060315452</v>
      </c>
      <c r="H71" s="14">
        <f t="shared" si="8"/>
        <v>495.26988219961544</v>
      </c>
      <c r="I71" s="14">
        <f t="shared" si="9"/>
        <v>635.65298208127456</v>
      </c>
      <c r="J71" s="27">
        <f t="shared" si="10"/>
        <v>5.4991958131273666</v>
      </c>
      <c r="K71" s="27">
        <f t="shared" si="11"/>
        <v>3.1333982042530462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zoomScaleNormal="100" workbookViewId="0">
      <pane ySplit="6" topLeftCell="A7" activePane="bottomLeft" state="frozen"/>
      <selection pane="bottomLeft" activeCell="H32" sqref="H32"/>
    </sheetView>
  </sheetViews>
  <sheetFormatPr baseColWidth="10" defaultColWidth="8.6640625" defaultRowHeight="15" x14ac:dyDescent="0.2"/>
  <cols>
    <col min="1" max="1" width="8" customWidth="1"/>
    <col min="2" max="5" width="15" customWidth="1"/>
    <col min="6" max="6" width="17" customWidth="1"/>
    <col min="7" max="7" width="16" customWidth="1"/>
  </cols>
  <sheetData>
    <row r="1" spans="1:7" ht="15.75" customHeight="1" x14ac:dyDescent="0.2">
      <c r="A1" s="3" t="s">
        <v>513</v>
      </c>
    </row>
    <row r="2" spans="1:7" ht="15" customHeight="1" x14ac:dyDescent="0.2">
      <c r="A2" s="4" t="s">
        <v>514</v>
      </c>
    </row>
    <row r="3" spans="1:7" ht="15" customHeight="1" x14ac:dyDescent="0.2">
      <c r="A3" s="5" t="s">
        <v>515</v>
      </c>
    </row>
    <row r="4" spans="1:7" ht="15" customHeight="1" x14ac:dyDescent="0.2">
      <c r="A4" s="10" t="s">
        <v>516</v>
      </c>
    </row>
    <row r="6" spans="1:7" ht="23.25" customHeight="1" x14ac:dyDescent="0.2">
      <c r="A6" s="24" t="s">
        <v>384</v>
      </c>
      <c r="B6" s="24" t="s">
        <v>517</v>
      </c>
      <c r="C6" s="24" t="s">
        <v>518</v>
      </c>
      <c r="D6" s="24" t="s">
        <v>519</v>
      </c>
      <c r="E6" s="24" t="s">
        <v>520</v>
      </c>
      <c r="F6" s="24" t="s">
        <v>521</v>
      </c>
      <c r="G6" s="24" t="s">
        <v>522</v>
      </c>
    </row>
    <row r="7" spans="1:7" ht="15" customHeight="1" x14ac:dyDescent="0.2">
      <c r="A7" s="12">
        <v>2002</v>
      </c>
      <c r="B7" s="26">
        <v>443422</v>
      </c>
      <c r="C7" s="26">
        <v>416343</v>
      </c>
      <c r="D7" s="26">
        <v>521346</v>
      </c>
      <c r="E7" s="26">
        <v>529699</v>
      </c>
      <c r="F7" s="27">
        <f t="shared" ref="F7:F30" si="0">SUM(B7:E7)/1000</f>
        <v>1910.81</v>
      </c>
      <c r="G7" s="13">
        <v>1927</v>
      </c>
    </row>
    <row r="8" spans="1:7" ht="15" customHeight="1" x14ac:dyDescent="0.2">
      <c r="A8" s="12">
        <v>2003</v>
      </c>
      <c r="B8" s="26">
        <v>503097</v>
      </c>
      <c r="C8" s="26">
        <v>482708</v>
      </c>
      <c r="D8" s="26">
        <v>471759</v>
      </c>
      <c r="E8" s="26">
        <v>507725</v>
      </c>
      <c r="F8" s="27">
        <f t="shared" si="0"/>
        <v>1965.289</v>
      </c>
      <c r="G8" s="13">
        <v>2039</v>
      </c>
    </row>
    <row r="9" spans="1:7" ht="15" customHeight="1" x14ac:dyDescent="0.2">
      <c r="A9" s="12">
        <v>2004</v>
      </c>
      <c r="B9" s="26">
        <v>508387</v>
      </c>
      <c r="C9" s="26">
        <v>493657</v>
      </c>
      <c r="D9" s="26">
        <v>475982</v>
      </c>
      <c r="E9" s="26">
        <v>470594</v>
      </c>
      <c r="F9" s="27">
        <f t="shared" si="0"/>
        <v>1948.62</v>
      </c>
      <c r="G9" s="13">
        <v>2135</v>
      </c>
    </row>
    <row r="10" spans="1:7" ht="15" customHeight="1" x14ac:dyDescent="0.2">
      <c r="A10" s="12">
        <v>2005</v>
      </c>
      <c r="B10" s="26">
        <v>466277</v>
      </c>
      <c r="C10" s="26">
        <v>619926</v>
      </c>
      <c r="D10" s="26">
        <v>603417</v>
      </c>
      <c r="E10" s="26">
        <v>577766</v>
      </c>
      <c r="F10" s="27">
        <f t="shared" si="0"/>
        <v>2267.386</v>
      </c>
      <c r="G10" s="13">
        <v>2427</v>
      </c>
    </row>
    <row r="11" spans="1:7" ht="15" customHeight="1" x14ac:dyDescent="0.2">
      <c r="A11" s="12">
        <v>2006</v>
      </c>
      <c r="B11" s="26">
        <v>607310</v>
      </c>
      <c r="C11" s="26">
        <v>583273</v>
      </c>
      <c r="D11" s="26">
        <v>624482</v>
      </c>
      <c r="E11" s="26">
        <v>692610</v>
      </c>
      <c r="F11" s="27">
        <f t="shared" si="0"/>
        <v>2507.6750000000002</v>
      </c>
      <c r="G11" s="13">
        <v>2597</v>
      </c>
    </row>
    <row r="12" spans="1:7" ht="15" customHeight="1" x14ac:dyDescent="0.2">
      <c r="A12" s="12">
        <v>2007</v>
      </c>
      <c r="B12" s="26">
        <v>646628</v>
      </c>
      <c r="C12" s="26">
        <v>672091</v>
      </c>
      <c r="D12" s="26">
        <v>576178</v>
      </c>
      <c r="E12" s="26">
        <v>528945</v>
      </c>
      <c r="F12" s="27">
        <f t="shared" si="0"/>
        <v>2423.8420000000001</v>
      </c>
      <c r="G12" s="13">
        <v>2973</v>
      </c>
    </row>
    <row r="13" spans="1:7" ht="15" customHeight="1" x14ac:dyDescent="0.2">
      <c r="A13" s="12">
        <v>2008</v>
      </c>
      <c r="B13" s="26">
        <v>551643</v>
      </c>
      <c r="C13" s="26">
        <v>501863</v>
      </c>
      <c r="D13" s="26">
        <v>651030</v>
      </c>
      <c r="E13" s="26">
        <v>707465</v>
      </c>
      <c r="F13" s="27">
        <f t="shared" si="0"/>
        <v>2412.0010000000002</v>
      </c>
      <c r="G13" s="13">
        <v>3072</v>
      </c>
    </row>
    <row r="14" spans="1:7" ht="15" customHeight="1" x14ac:dyDescent="0.2">
      <c r="A14" s="12">
        <v>2009</v>
      </c>
      <c r="B14" s="26">
        <v>495438</v>
      </c>
      <c r="C14" s="26">
        <v>518646</v>
      </c>
      <c r="D14" s="26">
        <v>431413</v>
      </c>
      <c r="E14" s="26">
        <v>431151</v>
      </c>
      <c r="F14" s="27">
        <f t="shared" si="0"/>
        <v>1876.6479999999999</v>
      </c>
      <c r="G14" s="13">
        <v>2231</v>
      </c>
    </row>
    <row r="15" spans="1:7" ht="15" customHeight="1" x14ac:dyDescent="0.2">
      <c r="A15" s="12">
        <v>2010</v>
      </c>
      <c r="B15" s="26">
        <v>408228</v>
      </c>
      <c r="C15" s="26">
        <v>407013</v>
      </c>
      <c r="D15" s="26">
        <v>356098</v>
      </c>
      <c r="E15" s="26">
        <v>331825</v>
      </c>
      <c r="F15" s="27">
        <f t="shared" si="0"/>
        <v>1503.164</v>
      </c>
      <c r="G15" s="13">
        <v>1854</v>
      </c>
    </row>
    <row r="16" spans="1:7" ht="15" customHeight="1" x14ac:dyDescent="0.2">
      <c r="A16" s="12">
        <v>2011</v>
      </c>
      <c r="B16" s="26">
        <v>360142</v>
      </c>
      <c r="C16" s="26">
        <v>349215</v>
      </c>
      <c r="D16" s="26">
        <v>361865</v>
      </c>
      <c r="E16" s="26">
        <v>311152</v>
      </c>
      <c r="F16" s="27">
        <f t="shared" si="0"/>
        <v>1382.374</v>
      </c>
      <c r="G16" s="13">
        <v>1579</v>
      </c>
    </row>
    <row r="17" spans="1:7" ht="15" customHeight="1" x14ac:dyDescent="0.2">
      <c r="A17" s="12">
        <v>2012</v>
      </c>
      <c r="B17" s="26">
        <v>283920</v>
      </c>
      <c r="C17" s="26">
        <v>259180</v>
      </c>
      <c r="D17" s="26">
        <v>235774</v>
      </c>
      <c r="E17" s="26">
        <v>174694</v>
      </c>
      <c r="F17" s="27">
        <f t="shared" si="0"/>
        <v>953.56799999999998</v>
      </c>
      <c r="G17" s="13">
        <v>1397</v>
      </c>
    </row>
    <row r="18" spans="1:7" ht="15" customHeight="1" x14ac:dyDescent="0.2">
      <c r="A18" s="12">
        <v>2013</v>
      </c>
      <c r="B18" s="26">
        <v>213436</v>
      </c>
      <c r="C18" s="26">
        <v>166796</v>
      </c>
      <c r="D18" s="26">
        <v>189477</v>
      </c>
      <c r="E18" s="26">
        <v>210664</v>
      </c>
      <c r="F18" s="27">
        <f t="shared" si="0"/>
        <v>780.37300000000005</v>
      </c>
      <c r="G18" s="13">
        <v>1256</v>
      </c>
    </row>
    <row r="19" spans="1:7" ht="15" customHeight="1" x14ac:dyDescent="0.2">
      <c r="A19" s="12">
        <v>2014</v>
      </c>
      <c r="B19" s="26">
        <v>206175</v>
      </c>
      <c r="C19" s="26">
        <v>192353</v>
      </c>
      <c r="D19" s="26">
        <v>175320</v>
      </c>
      <c r="E19" s="26">
        <v>181294</v>
      </c>
      <c r="F19" s="27">
        <f t="shared" si="0"/>
        <v>755.14200000000005</v>
      </c>
      <c r="G19" s="13">
        <v>1019</v>
      </c>
    </row>
    <row r="20" spans="1:7" ht="15" customHeight="1" x14ac:dyDescent="0.2">
      <c r="A20" s="12">
        <v>2015</v>
      </c>
      <c r="B20" s="26">
        <v>175705</v>
      </c>
      <c r="C20" s="26">
        <v>174251</v>
      </c>
      <c r="D20" s="26">
        <v>178474</v>
      </c>
      <c r="E20" s="26">
        <v>171303</v>
      </c>
      <c r="F20" s="27">
        <f t="shared" si="0"/>
        <v>699.73299999999995</v>
      </c>
      <c r="G20" s="13">
        <v>979</v>
      </c>
    </row>
    <row r="21" spans="1:7" ht="15" customHeight="1" x14ac:dyDescent="0.2">
      <c r="A21" s="12">
        <v>2016</v>
      </c>
      <c r="B21" s="26">
        <v>185837</v>
      </c>
      <c r="C21" s="26">
        <v>229227</v>
      </c>
      <c r="D21" s="26">
        <v>250623</v>
      </c>
      <c r="E21" s="26">
        <v>262474</v>
      </c>
      <c r="F21" s="27">
        <f t="shared" si="0"/>
        <v>928.16099999999994</v>
      </c>
      <c r="G21" s="13">
        <v>1012</v>
      </c>
    </row>
    <row r="22" spans="1:7" ht="15" customHeight="1" x14ac:dyDescent="0.2">
      <c r="A22" s="12">
        <v>2017</v>
      </c>
      <c r="B22" s="26">
        <v>295848</v>
      </c>
      <c r="C22" s="26">
        <v>298634</v>
      </c>
      <c r="D22" s="26">
        <v>289478</v>
      </c>
      <c r="E22" s="26">
        <v>364185</v>
      </c>
      <c r="F22" s="27">
        <f t="shared" si="0"/>
        <v>1248.145</v>
      </c>
      <c r="G22" s="13">
        <v>1041</v>
      </c>
    </row>
    <row r="23" spans="1:7" ht="15" customHeight="1" x14ac:dyDescent="0.2">
      <c r="A23" s="12">
        <v>2018</v>
      </c>
      <c r="B23" s="26">
        <v>313631</v>
      </c>
      <c r="C23" s="26">
        <v>295441</v>
      </c>
      <c r="D23" s="26">
        <v>318034</v>
      </c>
      <c r="E23" s="26">
        <v>326213</v>
      </c>
      <c r="F23" s="27">
        <f t="shared" si="0"/>
        <v>1253.319</v>
      </c>
      <c r="G23" s="13">
        <v>1302</v>
      </c>
    </row>
    <row r="24" spans="1:7" ht="15" customHeight="1" x14ac:dyDescent="0.2">
      <c r="A24" s="12">
        <v>2019</v>
      </c>
      <c r="B24" s="26">
        <v>410739</v>
      </c>
      <c r="C24" s="26">
        <v>373288</v>
      </c>
      <c r="D24" s="26">
        <v>385710</v>
      </c>
      <c r="E24" s="26">
        <v>367995</v>
      </c>
      <c r="F24" s="27">
        <f t="shared" si="0"/>
        <v>1537.732</v>
      </c>
      <c r="G24" s="13">
        <v>1430</v>
      </c>
    </row>
    <row r="25" spans="1:7" ht="15" customHeight="1" x14ac:dyDescent="0.2">
      <c r="A25" s="12">
        <v>2020</v>
      </c>
      <c r="B25" s="26">
        <v>298490</v>
      </c>
      <c r="C25" s="26">
        <v>371290</v>
      </c>
      <c r="D25" s="26">
        <v>385077</v>
      </c>
      <c r="E25" s="26">
        <v>393748</v>
      </c>
      <c r="F25" s="27">
        <f t="shared" si="0"/>
        <v>1448.605</v>
      </c>
      <c r="G25" s="13">
        <v>1524</v>
      </c>
    </row>
    <row r="26" spans="1:7" ht="15" customHeight="1" x14ac:dyDescent="0.2">
      <c r="A26" s="12">
        <v>2021</v>
      </c>
      <c r="B26" s="26">
        <v>411486</v>
      </c>
      <c r="C26" s="26">
        <v>430930</v>
      </c>
      <c r="D26" s="26">
        <v>417746</v>
      </c>
      <c r="E26" s="26">
        <v>472597</v>
      </c>
      <c r="F26" s="27">
        <f t="shared" si="0"/>
        <v>1732.759</v>
      </c>
      <c r="G26" s="13">
        <v>1632</v>
      </c>
    </row>
    <row r="27" spans="1:7" ht="15" customHeight="1" x14ac:dyDescent="0.2">
      <c r="A27" s="12">
        <v>2022</v>
      </c>
      <c r="B27" s="26">
        <v>533607</v>
      </c>
      <c r="C27" s="26">
        <v>495550</v>
      </c>
      <c r="D27" s="26">
        <v>492148</v>
      </c>
      <c r="E27" s="26">
        <v>510331</v>
      </c>
      <c r="F27" s="27">
        <f t="shared" si="0"/>
        <v>2031.636</v>
      </c>
      <c r="G27" s="13">
        <v>1996</v>
      </c>
    </row>
    <row r="28" spans="1:7" ht="15" customHeight="1" x14ac:dyDescent="0.2">
      <c r="A28" s="12">
        <v>2023</v>
      </c>
      <c r="B28" s="26">
        <v>548731</v>
      </c>
      <c r="C28" s="26">
        <v>441177</v>
      </c>
      <c r="D28" s="26">
        <v>527165</v>
      </c>
      <c r="E28" s="26">
        <v>524228</v>
      </c>
      <c r="F28" s="27">
        <f t="shared" si="0"/>
        <v>2041.3009999999999</v>
      </c>
      <c r="G28" s="13">
        <v>2023</v>
      </c>
    </row>
    <row r="29" spans="1:7" ht="15" customHeight="1" x14ac:dyDescent="0.2">
      <c r="A29" s="12">
        <v>2024</v>
      </c>
      <c r="B29" s="26">
        <v>566977</v>
      </c>
      <c r="C29" s="26">
        <v>557016</v>
      </c>
      <c r="D29" s="26">
        <v>488499</v>
      </c>
      <c r="E29" s="26">
        <v>536697</v>
      </c>
      <c r="F29" s="27">
        <f t="shared" si="0"/>
        <v>2149.1889999999999</v>
      </c>
      <c r="G29" s="13">
        <v>2117</v>
      </c>
    </row>
    <row r="30" spans="1:7" ht="15" customHeight="1" x14ac:dyDescent="0.2">
      <c r="A30" s="12">
        <v>2025</v>
      </c>
      <c r="B30" s="26">
        <v>536974</v>
      </c>
      <c r="C30" s="26">
        <v>596541</v>
      </c>
      <c r="D30" s="26">
        <v>615416</v>
      </c>
      <c r="E30" s="26">
        <v>495832</v>
      </c>
      <c r="F30" s="27">
        <f t="shared" si="0"/>
        <v>2244.7629999999999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24" sqref="L24"/>
    </sheetView>
  </sheetViews>
  <sheetFormatPr baseColWidth="10" defaultColWidth="8.6640625" defaultRowHeight="15" x14ac:dyDescent="0.2"/>
  <cols>
    <col min="1" max="1" width="9" customWidth="1"/>
    <col min="2" max="11" width="11" customWidth="1"/>
  </cols>
  <sheetData>
    <row r="1" spans="1:11" ht="15.75" customHeight="1" x14ac:dyDescent="0.2">
      <c r="A1" s="3" t="s">
        <v>523</v>
      </c>
    </row>
    <row r="2" spans="1:11" ht="15" customHeight="1" x14ac:dyDescent="0.2">
      <c r="A2" s="4" t="s">
        <v>524</v>
      </c>
    </row>
    <row r="3" spans="1:11" ht="15" customHeight="1" x14ac:dyDescent="0.2">
      <c r="A3" s="5" t="s">
        <v>525</v>
      </c>
    </row>
    <row r="4" spans="1:11" ht="15" customHeight="1" x14ac:dyDescent="0.2">
      <c r="A4" s="10" t="s">
        <v>526</v>
      </c>
    </row>
    <row r="6" spans="1:11" ht="15" customHeight="1" x14ac:dyDescent="0.2">
      <c r="A6" s="17"/>
      <c r="B6" s="31" t="s">
        <v>527</v>
      </c>
      <c r="C6" s="17"/>
      <c r="D6" s="17"/>
      <c r="E6" s="17"/>
      <c r="F6" s="17"/>
      <c r="G6" s="31" t="s">
        <v>528</v>
      </c>
      <c r="H6" s="17"/>
      <c r="I6" s="17"/>
      <c r="J6" s="17"/>
      <c r="K6" s="17"/>
    </row>
    <row r="7" spans="1:11" ht="23.25" customHeight="1" x14ac:dyDescent="0.2">
      <c r="A7" s="24" t="s">
        <v>437</v>
      </c>
      <c r="B7" s="24" t="s">
        <v>397</v>
      </c>
      <c r="C7" s="24" t="s">
        <v>417</v>
      </c>
      <c r="D7" s="24" t="s">
        <v>413</v>
      </c>
      <c r="E7" s="24" t="s">
        <v>415</v>
      </c>
      <c r="F7" s="24" t="s">
        <v>529</v>
      </c>
      <c r="G7" s="24" t="s">
        <v>397</v>
      </c>
      <c r="H7" s="24" t="s">
        <v>417</v>
      </c>
      <c r="I7" s="24" t="s">
        <v>413</v>
      </c>
      <c r="J7" s="24" t="s">
        <v>415</v>
      </c>
      <c r="K7" s="24" t="s">
        <v>529</v>
      </c>
    </row>
    <row r="8" spans="1:11" ht="15" customHeight="1" x14ac:dyDescent="0.2">
      <c r="A8" s="25" t="s">
        <v>530</v>
      </c>
      <c r="B8" s="13"/>
      <c r="C8" s="13">
        <v>-79.2</v>
      </c>
      <c r="D8" s="13">
        <v>-88.7</v>
      </c>
      <c r="E8" s="13">
        <v>-77.5</v>
      </c>
      <c r="F8" s="32"/>
      <c r="G8" s="13"/>
      <c r="H8" s="13">
        <v>-51.2</v>
      </c>
      <c r="I8" s="13">
        <v>-62.7</v>
      </c>
      <c r="J8" s="13">
        <v>-32.9</v>
      </c>
      <c r="K8" s="32"/>
    </row>
    <row r="9" spans="1:11" ht="15" customHeight="1" x14ac:dyDescent="0.2">
      <c r="A9" s="25" t="s">
        <v>531</v>
      </c>
      <c r="B9" s="13"/>
      <c r="C9" s="13">
        <v>-78.8</v>
      </c>
      <c r="D9" s="13">
        <v>-88.2</v>
      </c>
      <c r="E9" s="13">
        <v>-76.599999999999994</v>
      </c>
      <c r="F9" s="32"/>
      <c r="G9" s="13"/>
      <c r="H9" s="13">
        <v>-51.4</v>
      </c>
      <c r="I9" s="13">
        <v>-63.2</v>
      </c>
      <c r="J9" s="13">
        <v>-35.1</v>
      </c>
      <c r="K9" s="32"/>
    </row>
    <row r="10" spans="1:11" ht="15" customHeight="1" x14ac:dyDescent="0.2">
      <c r="A10" s="25" t="s">
        <v>532</v>
      </c>
      <c r="B10" s="13">
        <v>-80.7</v>
      </c>
      <c r="C10" s="13">
        <v>-79.5</v>
      </c>
      <c r="D10" s="13">
        <v>-88.1</v>
      </c>
      <c r="E10" s="13">
        <v>-75.8</v>
      </c>
      <c r="F10" s="27">
        <f t="shared" ref="F10:F41" si="0">B10-C10</f>
        <v>-1.2000000000000028</v>
      </c>
      <c r="G10" s="13">
        <v>-59.9</v>
      </c>
      <c r="H10" s="13">
        <v>-51.8</v>
      </c>
      <c r="I10" s="13">
        <v>-61.4</v>
      </c>
      <c r="J10" s="13">
        <v>-35.5</v>
      </c>
      <c r="K10" s="27">
        <f t="shared" ref="K10:K41" si="1">G10-H10</f>
        <v>-8.1000000000000014</v>
      </c>
    </row>
    <row r="11" spans="1:11" ht="15" customHeight="1" x14ac:dyDescent="0.2">
      <c r="A11" s="25" t="s">
        <v>533</v>
      </c>
      <c r="B11" s="13">
        <v>-79</v>
      </c>
      <c r="C11" s="13">
        <v>-79.900000000000006</v>
      </c>
      <c r="D11" s="13">
        <v>-88.2</v>
      </c>
      <c r="E11" s="13">
        <v>-77.900000000000006</v>
      </c>
      <c r="F11" s="27">
        <f t="shared" si="0"/>
        <v>0.90000000000000568</v>
      </c>
      <c r="G11" s="13">
        <v>-61.4</v>
      </c>
      <c r="H11" s="13">
        <v>-51</v>
      </c>
      <c r="I11" s="13">
        <v>-63.2</v>
      </c>
      <c r="J11" s="13">
        <v>-34.6</v>
      </c>
      <c r="K11" s="27">
        <f t="shared" si="1"/>
        <v>-10.399999999999999</v>
      </c>
    </row>
    <row r="12" spans="1:11" ht="15" customHeight="1" x14ac:dyDescent="0.2">
      <c r="A12" s="25" t="s">
        <v>534</v>
      </c>
      <c r="B12" s="13">
        <v>-83.3</v>
      </c>
      <c r="C12" s="13">
        <v>-79.099999999999994</v>
      </c>
      <c r="D12" s="13">
        <v>-86.9</v>
      </c>
      <c r="E12" s="13">
        <v>-76.099999999999994</v>
      </c>
      <c r="F12" s="27">
        <f t="shared" si="0"/>
        <v>-4.2000000000000028</v>
      </c>
      <c r="G12" s="13">
        <v>-63.8</v>
      </c>
      <c r="H12" s="13">
        <v>-49.9</v>
      </c>
      <c r="I12" s="13">
        <v>-63.8</v>
      </c>
      <c r="J12" s="13">
        <v>-30.4</v>
      </c>
      <c r="K12" s="27">
        <f t="shared" si="1"/>
        <v>-13.899999999999999</v>
      </c>
    </row>
    <row r="13" spans="1:11" ht="15" customHeight="1" x14ac:dyDescent="0.2">
      <c r="A13" s="25" t="s">
        <v>535</v>
      </c>
      <c r="B13" s="13">
        <v>-79.099999999999994</v>
      </c>
      <c r="C13" s="13">
        <v>-79.5</v>
      </c>
      <c r="D13" s="13">
        <v>-87.7</v>
      </c>
      <c r="E13" s="13">
        <v>-75.3</v>
      </c>
      <c r="F13" s="27">
        <f t="shared" si="0"/>
        <v>0.40000000000000568</v>
      </c>
      <c r="G13" s="13">
        <v>-63.2</v>
      </c>
      <c r="H13" s="13">
        <v>-50.1</v>
      </c>
      <c r="I13" s="13">
        <v>-63.2</v>
      </c>
      <c r="J13" s="13">
        <v>-27.3</v>
      </c>
      <c r="K13" s="27">
        <f t="shared" si="1"/>
        <v>-13.100000000000001</v>
      </c>
    </row>
    <row r="14" spans="1:11" ht="15" customHeight="1" x14ac:dyDescent="0.2">
      <c r="A14" s="25" t="s">
        <v>536</v>
      </c>
      <c r="B14" s="13">
        <v>-78.099999999999994</v>
      </c>
      <c r="C14" s="13">
        <v>-79.099999999999994</v>
      </c>
      <c r="D14" s="13">
        <v>-86.7</v>
      </c>
      <c r="E14" s="13">
        <v>-76.2</v>
      </c>
      <c r="F14" s="27">
        <f t="shared" si="0"/>
        <v>1</v>
      </c>
      <c r="G14" s="13">
        <v>-57.8</v>
      </c>
      <c r="H14" s="13">
        <v>-51.2</v>
      </c>
      <c r="I14" s="13">
        <v>-66.3</v>
      </c>
      <c r="J14" s="13">
        <v>-31.1</v>
      </c>
      <c r="K14" s="27">
        <f t="shared" si="1"/>
        <v>-6.5999999999999943</v>
      </c>
    </row>
    <row r="15" spans="1:11" ht="15" customHeight="1" x14ac:dyDescent="0.2">
      <c r="A15" s="25" t="s">
        <v>537</v>
      </c>
      <c r="B15" s="13">
        <v>-79.3</v>
      </c>
      <c r="C15" s="13">
        <v>-80.2</v>
      </c>
      <c r="D15" s="13">
        <v>-87.6</v>
      </c>
      <c r="E15" s="13">
        <v>-78.599999999999994</v>
      </c>
      <c r="F15" s="27">
        <f t="shared" si="0"/>
        <v>0.90000000000000568</v>
      </c>
      <c r="G15" s="13">
        <v>-58.7</v>
      </c>
      <c r="H15" s="13">
        <v>-50.3</v>
      </c>
      <c r="I15" s="13">
        <v>-61.9</v>
      </c>
      <c r="J15" s="13">
        <v>-31.4</v>
      </c>
      <c r="K15" s="27">
        <f t="shared" si="1"/>
        <v>-8.4000000000000057</v>
      </c>
    </row>
    <row r="16" spans="1:11" ht="15" customHeight="1" x14ac:dyDescent="0.2">
      <c r="A16" s="25" t="s">
        <v>538</v>
      </c>
      <c r="B16" s="13">
        <v>-77.099999999999994</v>
      </c>
      <c r="C16" s="13">
        <v>-79.400000000000006</v>
      </c>
      <c r="D16" s="13">
        <v>-86.9</v>
      </c>
      <c r="E16" s="13">
        <v>-75.900000000000006</v>
      </c>
      <c r="F16" s="27">
        <f t="shared" si="0"/>
        <v>2.3000000000000114</v>
      </c>
      <c r="G16" s="13">
        <v>-59.6</v>
      </c>
      <c r="H16" s="13">
        <v>-49.9</v>
      </c>
      <c r="I16" s="13">
        <v>-59.6</v>
      </c>
      <c r="J16" s="13">
        <v>-35.5</v>
      </c>
      <c r="K16" s="27">
        <f t="shared" si="1"/>
        <v>-9.7000000000000028</v>
      </c>
    </row>
    <row r="17" spans="1:11" ht="15" customHeight="1" x14ac:dyDescent="0.2">
      <c r="A17" s="25" t="s">
        <v>539</v>
      </c>
      <c r="B17" s="13">
        <v>-76.900000000000006</v>
      </c>
      <c r="C17" s="13">
        <v>-78.5</v>
      </c>
      <c r="D17" s="13">
        <v>-86.6</v>
      </c>
      <c r="E17" s="13">
        <v>-74.5</v>
      </c>
      <c r="F17" s="27">
        <f t="shared" si="0"/>
        <v>1.5999999999999943</v>
      </c>
      <c r="G17" s="13">
        <v>-53.6</v>
      </c>
      <c r="H17" s="13">
        <v>-48.7</v>
      </c>
      <c r="I17" s="13">
        <v>-56.6</v>
      </c>
      <c r="J17" s="13">
        <v>-28.1</v>
      </c>
      <c r="K17" s="27">
        <f t="shared" si="1"/>
        <v>-4.8999999999999986</v>
      </c>
    </row>
    <row r="18" spans="1:11" ht="15" customHeight="1" x14ac:dyDescent="0.2">
      <c r="A18" s="25" t="s">
        <v>540</v>
      </c>
      <c r="B18" s="13">
        <v>-78</v>
      </c>
      <c r="C18" s="13">
        <v>-79.599999999999994</v>
      </c>
      <c r="D18" s="13">
        <v>-87.5</v>
      </c>
      <c r="E18" s="13">
        <v>-77.2</v>
      </c>
      <c r="F18" s="27">
        <f t="shared" si="0"/>
        <v>1.5999999999999943</v>
      </c>
      <c r="G18" s="13">
        <v>-57.5</v>
      </c>
      <c r="H18" s="13">
        <v>-48.7</v>
      </c>
      <c r="I18" s="13">
        <v>-57.5</v>
      </c>
      <c r="J18" s="13">
        <v>-27.4</v>
      </c>
      <c r="K18" s="27">
        <f t="shared" si="1"/>
        <v>-8.7999999999999972</v>
      </c>
    </row>
    <row r="19" spans="1:11" ht="15" customHeight="1" x14ac:dyDescent="0.2">
      <c r="A19" s="25" t="s">
        <v>541</v>
      </c>
      <c r="B19" s="13">
        <v>-80.2</v>
      </c>
      <c r="C19" s="13">
        <v>-79.900000000000006</v>
      </c>
      <c r="D19" s="13">
        <v>-86.6</v>
      </c>
      <c r="E19" s="13">
        <v>-77.900000000000006</v>
      </c>
      <c r="F19" s="27">
        <f t="shared" si="0"/>
        <v>-0.29999999999999716</v>
      </c>
      <c r="G19" s="13">
        <v>-59.5</v>
      </c>
      <c r="H19" s="13">
        <v>-49.9</v>
      </c>
      <c r="I19" s="13">
        <v>-58.4</v>
      </c>
      <c r="J19" s="13">
        <v>-28</v>
      </c>
      <c r="K19" s="27">
        <f t="shared" si="1"/>
        <v>-9.6000000000000014</v>
      </c>
    </row>
    <row r="20" spans="1:11" ht="15" customHeight="1" x14ac:dyDescent="0.2">
      <c r="A20" s="25" t="s">
        <v>542</v>
      </c>
      <c r="B20" s="13">
        <v>-79.8</v>
      </c>
      <c r="C20" s="13">
        <v>-79.900000000000006</v>
      </c>
      <c r="D20" s="13">
        <v>-87.3</v>
      </c>
      <c r="E20" s="13">
        <v>-78.400000000000006</v>
      </c>
      <c r="F20" s="27">
        <f t="shared" si="0"/>
        <v>0.10000000000000853</v>
      </c>
      <c r="G20" s="13">
        <v>-63</v>
      </c>
      <c r="H20" s="13">
        <v>-51.9</v>
      </c>
      <c r="I20" s="13">
        <v>-62.2</v>
      </c>
      <c r="J20" s="13">
        <v>-31.8</v>
      </c>
      <c r="K20" s="27">
        <f t="shared" si="1"/>
        <v>-11.100000000000001</v>
      </c>
    </row>
    <row r="21" spans="1:11" ht="15" customHeight="1" x14ac:dyDescent="0.2">
      <c r="A21" s="25" t="s">
        <v>543</v>
      </c>
      <c r="B21" s="13">
        <v>-81.3</v>
      </c>
      <c r="C21" s="13">
        <v>-80.7</v>
      </c>
      <c r="D21" s="13">
        <v>-88.6</v>
      </c>
      <c r="E21" s="13">
        <v>-78.7</v>
      </c>
      <c r="F21" s="27">
        <f t="shared" si="0"/>
        <v>-0.59999999999999432</v>
      </c>
      <c r="G21" s="13">
        <v>-60.9</v>
      </c>
      <c r="H21" s="13">
        <v>-51.7</v>
      </c>
      <c r="I21" s="13">
        <v>-59.6</v>
      </c>
      <c r="J21" s="13">
        <v>-35</v>
      </c>
      <c r="K21" s="27">
        <f t="shared" si="1"/>
        <v>-9.1999999999999957</v>
      </c>
    </row>
    <row r="22" spans="1:11" ht="15" customHeight="1" x14ac:dyDescent="0.2">
      <c r="A22" s="25" t="s">
        <v>544</v>
      </c>
      <c r="B22" s="13">
        <v>-83.5</v>
      </c>
      <c r="C22" s="13">
        <v>-81.599999999999994</v>
      </c>
      <c r="D22" s="13">
        <v>-88.1</v>
      </c>
      <c r="E22" s="13">
        <v>-78.7</v>
      </c>
      <c r="F22" s="27">
        <f t="shared" si="0"/>
        <v>-1.9000000000000057</v>
      </c>
      <c r="G22" s="13">
        <v>-65.8</v>
      </c>
      <c r="H22" s="13">
        <v>-52.4</v>
      </c>
      <c r="I22" s="13">
        <v>-62.6</v>
      </c>
      <c r="J22" s="13">
        <v>-39.799999999999997</v>
      </c>
      <c r="K22" s="27">
        <f t="shared" si="1"/>
        <v>-13.399999999999999</v>
      </c>
    </row>
    <row r="23" spans="1:11" ht="15" customHeight="1" x14ac:dyDescent="0.2">
      <c r="A23" s="25" t="s">
        <v>545</v>
      </c>
      <c r="B23" s="13">
        <v>-81.400000000000006</v>
      </c>
      <c r="C23" s="13">
        <v>-81</v>
      </c>
      <c r="D23" s="13">
        <v>-89.3</v>
      </c>
      <c r="E23" s="13">
        <v>-78.3</v>
      </c>
      <c r="F23" s="27">
        <f t="shared" si="0"/>
        <v>-0.40000000000000568</v>
      </c>
      <c r="G23" s="13">
        <v>-66.2</v>
      </c>
      <c r="H23" s="13">
        <v>-53</v>
      </c>
      <c r="I23" s="13">
        <v>-62.3</v>
      </c>
      <c r="J23" s="13">
        <v>-37.6</v>
      </c>
      <c r="K23" s="27">
        <f t="shared" si="1"/>
        <v>-13.200000000000003</v>
      </c>
    </row>
    <row r="24" spans="1:11" ht="15" customHeight="1" x14ac:dyDescent="0.2">
      <c r="A24" s="25" t="s">
        <v>546</v>
      </c>
      <c r="B24" s="13">
        <v>-84.1</v>
      </c>
      <c r="C24" s="13">
        <v>-81.5</v>
      </c>
      <c r="D24" s="13">
        <v>-89.9</v>
      </c>
      <c r="E24" s="13">
        <v>-79.8</v>
      </c>
      <c r="F24" s="27">
        <f t="shared" si="0"/>
        <v>-2.5999999999999943</v>
      </c>
      <c r="G24" s="13">
        <v>-64.400000000000006</v>
      </c>
      <c r="H24" s="13">
        <v>-52.5</v>
      </c>
      <c r="I24" s="13">
        <v>-64.400000000000006</v>
      </c>
      <c r="J24" s="13">
        <v>-41.9</v>
      </c>
      <c r="K24" s="27">
        <f t="shared" si="1"/>
        <v>-11.900000000000006</v>
      </c>
    </row>
    <row r="25" spans="1:11" ht="15" customHeight="1" x14ac:dyDescent="0.2">
      <c r="A25" s="25" t="s">
        <v>547</v>
      </c>
      <c r="B25" s="13">
        <v>-87</v>
      </c>
      <c r="C25" s="13">
        <v>-81.400000000000006</v>
      </c>
      <c r="D25" s="13">
        <v>-90.2</v>
      </c>
      <c r="E25" s="13">
        <v>-78.599999999999994</v>
      </c>
      <c r="F25" s="27">
        <f t="shared" si="0"/>
        <v>-5.5999999999999943</v>
      </c>
      <c r="G25" s="13">
        <v>-71.900000000000006</v>
      </c>
      <c r="H25" s="13">
        <v>-52.4</v>
      </c>
      <c r="I25" s="13">
        <v>-63.2</v>
      </c>
      <c r="J25" s="13">
        <v>-41.1</v>
      </c>
      <c r="K25" s="27">
        <f t="shared" si="1"/>
        <v>-19.500000000000007</v>
      </c>
    </row>
    <row r="26" spans="1:11" ht="15" customHeight="1" x14ac:dyDescent="0.2">
      <c r="A26" s="25" t="s">
        <v>548</v>
      </c>
      <c r="B26" s="13">
        <v>-86.6</v>
      </c>
      <c r="C26" s="13">
        <v>-80.5</v>
      </c>
      <c r="D26" s="13">
        <v>-90</v>
      </c>
      <c r="E26" s="13">
        <v>-80.5</v>
      </c>
      <c r="F26" s="27">
        <f t="shared" si="0"/>
        <v>-6.0999999999999943</v>
      </c>
      <c r="G26" s="13">
        <v>-71.599999999999994</v>
      </c>
      <c r="H26" s="13">
        <v>-51</v>
      </c>
      <c r="I26" s="13">
        <v>-64.099999999999994</v>
      </c>
      <c r="J26" s="13">
        <v>-41</v>
      </c>
      <c r="K26" s="27">
        <f t="shared" si="1"/>
        <v>-20.599999999999994</v>
      </c>
    </row>
    <row r="27" spans="1:11" ht="15" customHeight="1" x14ac:dyDescent="0.2">
      <c r="A27" s="25" t="s">
        <v>549</v>
      </c>
      <c r="B27" s="13">
        <v>-86</v>
      </c>
      <c r="C27" s="13">
        <v>-81.599999999999994</v>
      </c>
      <c r="D27" s="13">
        <v>-89.5</v>
      </c>
      <c r="E27" s="13">
        <v>-81.2</v>
      </c>
      <c r="F27" s="27">
        <f t="shared" si="0"/>
        <v>-4.4000000000000057</v>
      </c>
      <c r="G27" s="13">
        <v>-71.7</v>
      </c>
      <c r="H27" s="13">
        <v>-52.5</v>
      </c>
      <c r="I27" s="13">
        <v>-66.400000000000006</v>
      </c>
      <c r="J27" s="13">
        <v>-46.7</v>
      </c>
      <c r="K27" s="27">
        <f t="shared" si="1"/>
        <v>-19.200000000000003</v>
      </c>
    </row>
    <row r="28" spans="1:11" ht="15" customHeight="1" x14ac:dyDescent="0.2">
      <c r="A28" s="25" t="s">
        <v>550</v>
      </c>
      <c r="B28" s="13">
        <v>-87.7</v>
      </c>
      <c r="C28" s="13">
        <v>-81.7</v>
      </c>
      <c r="D28" s="13">
        <v>-90.4</v>
      </c>
      <c r="E28" s="13">
        <v>-83.1</v>
      </c>
      <c r="F28" s="27">
        <f t="shared" si="0"/>
        <v>-6</v>
      </c>
      <c r="G28" s="13">
        <v>-72.2</v>
      </c>
      <c r="H28" s="13">
        <v>-50.2</v>
      </c>
      <c r="I28" s="13">
        <v>-65.3</v>
      </c>
      <c r="J28" s="13">
        <v>-46.9</v>
      </c>
      <c r="K28" s="27">
        <f t="shared" si="1"/>
        <v>-22</v>
      </c>
    </row>
    <row r="29" spans="1:11" ht="15" customHeight="1" x14ac:dyDescent="0.2">
      <c r="A29" s="25" t="s">
        <v>551</v>
      </c>
      <c r="B29" s="13">
        <v>-85.8</v>
      </c>
      <c r="C29" s="13">
        <v>-82.7</v>
      </c>
      <c r="D29" s="13">
        <v>-90.6</v>
      </c>
      <c r="E29" s="13">
        <v>-81.8</v>
      </c>
      <c r="F29" s="27">
        <f t="shared" si="0"/>
        <v>-3.0999999999999943</v>
      </c>
      <c r="G29" s="13">
        <v>-72.099999999999994</v>
      </c>
      <c r="H29" s="13">
        <v>-50.8</v>
      </c>
      <c r="I29" s="13">
        <v>-69.400000000000006</v>
      </c>
      <c r="J29" s="13">
        <v>-45.1</v>
      </c>
      <c r="K29" s="27">
        <f t="shared" si="1"/>
        <v>-21.299999999999997</v>
      </c>
    </row>
    <row r="30" spans="1:11" ht="15" customHeight="1" x14ac:dyDescent="0.2">
      <c r="A30" s="25" t="s">
        <v>552</v>
      </c>
      <c r="B30" s="13">
        <v>-84.4</v>
      </c>
      <c r="C30" s="13">
        <v>-82.6</v>
      </c>
      <c r="D30" s="13">
        <v>-90.7</v>
      </c>
      <c r="E30" s="13">
        <v>-82</v>
      </c>
      <c r="F30" s="27">
        <f t="shared" si="0"/>
        <v>-1.8000000000000114</v>
      </c>
      <c r="G30" s="13">
        <v>-73.5</v>
      </c>
      <c r="H30" s="13">
        <v>-51.3</v>
      </c>
      <c r="I30" s="13">
        <v>-67.2</v>
      </c>
      <c r="J30" s="13">
        <v>-48.5</v>
      </c>
      <c r="K30" s="27">
        <f t="shared" si="1"/>
        <v>-22.200000000000003</v>
      </c>
    </row>
    <row r="31" spans="1:11" ht="15" customHeight="1" x14ac:dyDescent="0.2">
      <c r="A31" s="25" t="s">
        <v>553</v>
      </c>
      <c r="B31" s="13">
        <v>-87.8</v>
      </c>
      <c r="C31" s="13">
        <v>-81.900000000000006</v>
      </c>
      <c r="D31" s="13">
        <v>-91</v>
      </c>
      <c r="E31" s="13">
        <v>-83.7</v>
      </c>
      <c r="F31" s="27">
        <f t="shared" si="0"/>
        <v>-5.8999999999999915</v>
      </c>
      <c r="G31" s="13">
        <v>-73.3</v>
      </c>
      <c r="H31" s="13">
        <v>-51</v>
      </c>
      <c r="I31" s="13">
        <v>-68.7</v>
      </c>
      <c r="J31" s="13">
        <v>-46.1</v>
      </c>
      <c r="K31" s="27">
        <f t="shared" si="1"/>
        <v>-22.299999999999997</v>
      </c>
    </row>
    <row r="32" spans="1:11" ht="15" customHeight="1" x14ac:dyDescent="0.2">
      <c r="A32" s="25" t="s">
        <v>554</v>
      </c>
      <c r="B32" s="13">
        <v>-87.7</v>
      </c>
      <c r="C32" s="13">
        <v>-82.3</v>
      </c>
      <c r="D32" s="13">
        <v>-90</v>
      </c>
      <c r="E32" s="13">
        <v>-83</v>
      </c>
      <c r="F32" s="27">
        <f t="shared" si="0"/>
        <v>-5.4000000000000057</v>
      </c>
      <c r="G32" s="13">
        <v>-69.7</v>
      </c>
      <c r="H32" s="13">
        <v>-51.8</v>
      </c>
      <c r="I32" s="13">
        <v>-69.7</v>
      </c>
      <c r="J32" s="13">
        <v>-45.9</v>
      </c>
      <c r="K32" s="27">
        <f t="shared" si="1"/>
        <v>-17.900000000000006</v>
      </c>
    </row>
    <row r="33" spans="1:11" ht="15" customHeight="1" x14ac:dyDescent="0.2">
      <c r="A33" s="25" t="s">
        <v>555</v>
      </c>
      <c r="B33" s="13">
        <v>-87.8</v>
      </c>
      <c r="C33" s="13">
        <v>-81.400000000000006</v>
      </c>
      <c r="D33" s="13">
        <v>-91</v>
      </c>
      <c r="E33" s="13">
        <v>-83.1</v>
      </c>
      <c r="F33" s="27">
        <f t="shared" si="0"/>
        <v>-6.3999999999999915</v>
      </c>
      <c r="G33" s="13">
        <v>-73.2</v>
      </c>
      <c r="H33" s="13">
        <v>-49.8</v>
      </c>
      <c r="I33" s="13">
        <v>-70.599999999999994</v>
      </c>
      <c r="J33" s="13">
        <v>-48.2</v>
      </c>
      <c r="K33" s="27">
        <f t="shared" si="1"/>
        <v>-23.400000000000006</v>
      </c>
    </row>
    <row r="34" spans="1:11" ht="15" customHeight="1" x14ac:dyDescent="0.2">
      <c r="A34" s="25" t="s">
        <v>556</v>
      </c>
      <c r="B34" s="13">
        <v>-88.7</v>
      </c>
      <c r="C34" s="13">
        <v>-81.7</v>
      </c>
      <c r="D34" s="13">
        <v>-91</v>
      </c>
      <c r="E34" s="13">
        <v>-80.5</v>
      </c>
      <c r="F34" s="27">
        <f t="shared" si="0"/>
        <v>-7</v>
      </c>
      <c r="G34" s="13">
        <v>-71.400000000000006</v>
      </c>
      <c r="H34" s="13">
        <v>-49.6</v>
      </c>
      <c r="I34" s="13">
        <v>-69.400000000000006</v>
      </c>
      <c r="J34" s="13">
        <v>-40.299999999999997</v>
      </c>
      <c r="K34" s="27">
        <f t="shared" si="1"/>
        <v>-21.800000000000004</v>
      </c>
    </row>
    <row r="35" spans="1:11" ht="15" customHeight="1" x14ac:dyDescent="0.2">
      <c r="A35" s="25" t="s">
        <v>557</v>
      </c>
      <c r="B35" s="13">
        <v>-87.8</v>
      </c>
      <c r="C35" s="13">
        <v>-81.5</v>
      </c>
      <c r="D35" s="13">
        <v>-91.1</v>
      </c>
      <c r="E35" s="13">
        <v>-82.2</v>
      </c>
      <c r="F35" s="27">
        <f t="shared" si="0"/>
        <v>-6.2999999999999972</v>
      </c>
      <c r="G35" s="13">
        <v>-69.900000000000006</v>
      </c>
      <c r="H35" s="13">
        <v>-50.1</v>
      </c>
      <c r="I35" s="13">
        <v>-69.900000000000006</v>
      </c>
      <c r="J35" s="13">
        <v>-44.6</v>
      </c>
      <c r="K35" s="27">
        <f t="shared" si="1"/>
        <v>-19.800000000000004</v>
      </c>
    </row>
    <row r="36" spans="1:11" ht="15" customHeight="1" x14ac:dyDescent="0.2">
      <c r="A36" s="25" t="s">
        <v>558</v>
      </c>
      <c r="B36" s="13">
        <v>-87</v>
      </c>
      <c r="C36" s="13">
        <v>-82</v>
      </c>
      <c r="D36" s="13">
        <v>-91.5</v>
      </c>
      <c r="E36" s="13">
        <v>-80.2</v>
      </c>
      <c r="F36" s="27">
        <f t="shared" si="0"/>
        <v>-5</v>
      </c>
      <c r="G36" s="13">
        <v>-69.3</v>
      </c>
      <c r="H36" s="13">
        <v>-50.7</v>
      </c>
      <c r="I36" s="13">
        <v>-69.099999999999994</v>
      </c>
      <c r="J36" s="13">
        <v>-46.7</v>
      </c>
      <c r="K36" s="27">
        <f t="shared" si="1"/>
        <v>-18.599999999999994</v>
      </c>
    </row>
    <row r="37" spans="1:11" ht="15" customHeight="1" x14ac:dyDescent="0.2">
      <c r="A37" s="25" t="s">
        <v>559</v>
      </c>
      <c r="B37" s="13">
        <v>-88.1</v>
      </c>
      <c r="C37" s="13">
        <v>-80.7</v>
      </c>
      <c r="D37" s="13">
        <v>-90</v>
      </c>
      <c r="E37" s="13">
        <v>-82.5</v>
      </c>
      <c r="F37" s="27">
        <f t="shared" si="0"/>
        <v>-7.3999999999999915</v>
      </c>
      <c r="G37" s="13">
        <v>-77</v>
      </c>
      <c r="H37" s="13">
        <v>-48.3</v>
      </c>
      <c r="I37" s="13">
        <v>-73.2</v>
      </c>
      <c r="J37" s="13">
        <v>-40.799999999999997</v>
      </c>
      <c r="K37" s="27">
        <f t="shared" si="1"/>
        <v>-28.700000000000003</v>
      </c>
    </row>
    <row r="38" spans="1:11" ht="15" customHeight="1" x14ac:dyDescent="0.2">
      <c r="A38" s="25" t="s">
        <v>560</v>
      </c>
      <c r="B38" s="13">
        <v>-87.1</v>
      </c>
      <c r="C38" s="13">
        <v>-81.5</v>
      </c>
      <c r="D38" s="13">
        <v>-91.9</v>
      </c>
      <c r="E38" s="13">
        <v>-82.6</v>
      </c>
      <c r="F38" s="27">
        <f t="shared" si="0"/>
        <v>-5.5999999999999943</v>
      </c>
      <c r="G38" s="13">
        <v>-72.2</v>
      </c>
      <c r="H38" s="13">
        <v>-50</v>
      </c>
      <c r="I38" s="13">
        <v>-71.099999999999994</v>
      </c>
      <c r="J38" s="13">
        <v>-45.1</v>
      </c>
      <c r="K38" s="27">
        <f t="shared" si="1"/>
        <v>-22.200000000000003</v>
      </c>
    </row>
    <row r="39" spans="1:11" ht="15" customHeight="1" x14ac:dyDescent="0.2">
      <c r="A39" s="25" t="s">
        <v>561</v>
      </c>
      <c r="B39" s="13">
        <v>-86.9</v>
      </c>
      <c r="C39" s="13">
        <v>-82</v>
      </c>
      <c r="D39" s="13">
        <v>-91.5</v>
      </c>
      <c r="E39" s="13">
        <v>-81</v>
      </c>
      <c r="F39" s="27">
        <f t="shared" si="0"/>
        <v>-4.9000000000000057</v>
      </c>
      <c r="G39" s="13">
        <v>-74.8</v>
      </c>
      <c r="H39" s="13">
        <v>-50.3</v>
      </c>
      <c r="I39" s="13">
        <v>-73.3</v>
      </c>
      <c r="J39" s="13">
        <v>-42.5</v>
      </c>
      <c r="K39" s="27">
        <f t="shared" si="1"/>
        <v>-24.5</v>
      </c>
    </row>
    <row r="40" spans="1:11" ht="15" customHeight="1" x14ac:dyDescent="0.2">
      <c r="A40" s="25" t="s">
        <v>562</v>
      </c>
      <c r="B40" s="13">
        <v>-85.7</v>
      </c>
      <c r="C40" s="13">
        <v>-82.2</v>
      </c>
      <c r="D40" s="13">
        <v>-91.8</v>
      </c>
      <c r="E40" s="13">
        <v>-83</v>
      </c>
      <c r="F40" s="27">
        <f t="shared" si="0"/>
        <v>-3.5</v>
      </c>
      <c r="G40" s="13">
        <v>-73.599999999999994</v>
      </c>
      <c r="H40" s="13">
        <v>-51</v>
      </c>
      <c r="I40" s="13">
        <v>-71.2</v>
      </c>
      <c r="J40" s="13">
        <v>-45.9</v>
      </c>
      <c r="K40" s="27">
        <f t="shared" si="1"/>
        <v>-22.599999999999994</v>
      </c>
    </row>
    <row r="41" spans="1:11" ht="15" customHeight="1" x14ac:dyDescent="0.2">
      <c r="A41" s="25" t="s">
        <v>563</v>
      </c>
      <c r="B41" s="13">
        <v>-85.6</v>
      </c>
      <c r="C41" s="13">
        <v>-81.2</v>
      </c>
      <c r="D41" s="13">
        <v>-91.8</v>
      </c>
      <c r="E41" s="13">
        <v>-79.099999999999994</v>
      </c>
      <c r="F41" s="27">
        <f t="shared" si="0"/>
        <v>-4.3999999999999915</v>
      </c>
      <c r="G41" s="13">
        <v>-72.8</v>
      </c>
      <c r="H41" s="13">
        <v>-49.9</v>
      </c>
      <c r="I41" s="13">
        <v>-70.3</v>
      </c>
      <c r="J41" s="13">
        <v>-41.6</v>
      </c>
      <c r="K41" s="27">
        <f t="shared" si="1"/>
        <v>-22.9</v>
      </c>
    </row>
    <row r="42" spans="1:11" ht="15" customHeight="1" x14ac:dyDescent="0.2">
      <c r="A42" s="25" t="s">
        <v>564</v>
      </c>
      <c r="B42" s="13">
        <v>-84.9</v>
      </c>
      <c r="C42" s="13">
        <v>-81.5</v>
      </c>
      <c r="D42" s="13">
        <v>-91.6</v>
      </c>
      <c r="E42" s="13">
        <v>-80.8</v>
      </c>
      <c r="F42" s="27">
        <f t="shared" ref="F42:F73" si="2">B42-C42</f>
        <v>-3.4000000000000057</v>
      </c>
      <c r="G42" s="13">
        <v>-69.400000000000006</v>
      </c>
      <c r="H42" s="13">
        <v>-50.2</v>
      </c>
      <c r="I42" s="13">
        <v>-68.900000000000006</v>
      </c>
      <c r="J42" s="13">
        <v>-44.7</v>
      </c>
      <c r="K42" s="27">
        <f t="shared" ref="K42:K73" si="3">G42-H42</f>
        <v>-19.200000000000003</v>
      </c>
    </row>
    <row r="43" spans="1:11" ht="15" customHeight="1" x14ac:dyDescent="0.2">
      <c r="A43" s="25" t="s">
        <v>565</v>
      </c>
      <c r="B43" s="13">
        <v>-85.1</v>
      </c>
      <c r="C43" s="13">
        <v>-81.900000000000006</v>
      </c>
      <c r="D43" s="13">
        <v>-90.6</v>
      </c>
      <c r="E43" s="13">
        <v>-82.8</v>
      </c>
      <c r="F43" s="27">
        <f t="shared" si="2"/>
        <v>-3.1999999999999886</v>
      </c>
      <c r="G43" s="13">
        <v>-73.8</v>
      </c>
      <c r="H43" s="13">
        <v>-48.5</v>
      </c>
      <c r="I43" s="13">
        <v>-68.3</v>
      </c>
      <c r="J43" s="13">
        <v>-44.9</v>
      </c>
      <c r="K43" s="27">
        <f t="shared" si="3"/>
        <v>-25.299999999999997</v>
      </c>
    </row>
    <row r="44" spans="1:11" ht="15" customHeight="1" x14ac:dyDescent="0.2">
      <c r="A44" s="25" t="s">
        <v>566</v>
      </c>
      <c r="B44" s="13">
        <v>-86.5</v>
      </c>
      <c r="C44" s="13">
        <v>-81.7</v>
      </c>
      <c r="D44" s="13">
        <v>-91.9</v>
      </c>
      <c r="E44" s="13">
        <v>-82.3</v>
      </c>
      <c r="F44" s="27">
        <f t="shared" si="2"/>
        <v>-4.7999999999999972</v>
      </c>
      <c r="G44" s="13">
        <v>-70.3</v>
      </c>
      <c r="H44" s="13">
        <v>-49</v>
      </c>
      <c r="I44" s="13">
        <v>-70.3</v>
      </c>
      <c r="J44" s="13">
        <v>-40.6</v>
      </c>
      <c r="K44" s="27">
        <f t="shared" si="3"/>
        <v>-21.299999999999997</v>
      </c>
    </row>
    <row r="45" spans="1:11" ht="15" customHeight="1" x14ac:dyDescent="0.2">
      <c r="A45" s="25" t="s">
        <v>567</v>
      </c>
      <c r="B45" s="13">
        <v>-85</v>
      </c>
      <c r="C45" s="13">
        <v>-81</v>
      </c>
      <c r="D45" s="13">
        <v>-90.1</v>
      </c>
      <c r="E45" s="13">
        <v>-81.3</v>
      </c>
      <c r="F45" s="27">
        <f t="shared" si="2"/>
        <v>-4</v>
      </c>
      <c r="G45" s="13">
        <v>-69.599999999999994</v>
      </c>
      <c r="H45" s="13">
        <v>-48.9</v>
      </c>
      <c r="I45" s="13">
        <v>-67.599999999999994</v>
      </c>
      <c r="J45" s="13">
        <v>-42.2</v>
      </c>
      <c r="K45" s="27">
        <f t="shared" si="3"/>
        <v>-20.699999999999996</v>
      </c>
    </row>
    <row r="46" spans="1:11" ht="15" customHeight="1" x14ac:dyDescent="0.2">
      <c r="A46" s="25" t="s">
        <v>568</v>
      </c>
      <c r="B46" s="13">
        <v>-84.4</v>
      </c>
      <c r="C46" s="13">
        <v>-80.7</v>
      </c>
      <c r="D46" s="13">
        <v>-91.5</v>
      </c>
      <c r="E46" s="13">
        <v>-79.7</v>
      </c>
      <c r="F46" s="27">
        <f t="shared" si="2"/>
        <v>-3.7000000000000028</v>
      </c>
      <c r="G46" s="13">
        <v>-70.8</v>
      </c>
      <c r="H46" s="13">
        <v>-48.5</v>
      </c>
      <c r="I46" s="13">
        <v>-67.3</v>
      </c>
      <c r="J46" s="13">
        <v>-43.5</v>
      </c>
      <c r="K46" s="27">
        <f t="shared" si="3"/>
        <v>-22.299999999999997</v>
      </c>
    </row>
    <row r="47" spans="1:11" ht="15" customHeight="1" x14ac:dyDescent="0.2">
      <c r="A47" s="25" t="s">
        <v>569</v>
      </c>
      <c r="B47" s="13">
        <v>-82.3</v>
      </c>
      <c r="C47" s="13">
        <v>-81.2</v>
      </c>
      <c r="D47" s="13">
        <v>-89.8</v>
      </c>
      <c r="E47" s="13">
        <v>-75.5</v>
      </c>
      <c r="F47" s="27">
        <f t="shared" si="2"/>
        <v>-1.0999999999999943</v>
      </c>
      <c r="G47" s="13">
        <v>-72.099999999999994</v>
      </c>
      <c r="H47" s="13">
        <v>-49.3</v>
      </c>
      <c r="I47" s="13">
        <v>-69.599999999999994</v>
      </c>
      <c r="J47" s="13">
        <v>-48.8</v>
      </c>
      <c r="K47" s="27">
        <f t="shared" si="3"/>
        <v>-22.799999999999997</v>
      </c>
    </row>
    <row r="48" spans="1:11" ht="15" customHeight="1" x14ac:dyDescent="0.2">
      <c r="A48" s="25" t="s">
        <v>570</v>
      </c>
      <c r="B48" s="13">
        <v>-82.3</v>
      </c>
      <c r="C48" s="13">
        <v>-80.5</v>
      </c>
      <c r="D48" s="13">
        <v>-89.7</v>
      </c>
      <c r="E48" s="13">
        <v>-79.7</v>
      </c>
      <c r="F48" s="27">
        <f t="shared" si="2"/>
        <v>-1.7999999999999972</v>
      </c>
      <c r="G48" s="13">
        <v>-64.7</v>
      </c>
      <c r="H48" s="13">
        <v>-48.6</v>
      </c>
      <c r="I48" s="13">
        <v>-67</v>
      </c>
      <c r="J48" s="13">
        <v>-40.6</v>
      </c>
      <c r="K48" s="27">
        <f t="shared" si="3"/>
        <v>-16.100000000000001</v>
      </c>
    </row>
    <row r="49" spans="1:11" ht="15" customHeight="1" x14ac:dyDescent="0.2">
      <c r="A49" s="25" t="s">
        <v>571</v>
      </c>
      <c r="B49" s="13">
        <v>-83.6</v>
      </c>
      <c r="C49" s="13">
        <v>-79.900000000000006</v>
      </c>
      <c r="D49" s="13">
        <v>-90</v>
      </c>
      <c r="E49" s="13">
        <v>-77.599999999999994</v>
      </c>
      <c r="F49" s="27">
        <f t="shared" si="2"/>
        <v>-3.6999999999999886</v>
      </c>
      <c r="G49" s="13">
        <v>-68.099999999999994</v>
      </c>
      <c r="H49" s="13">
        <v>-46.7</v>
      </c>
      <c r="I49" s="13">
        <v>-65.900000000000006</v>
      </c>
      <c r="J49" s="13">
        <v>-43.7</v>
      </c>
      <c r="K49" s="27">
        <f t="shared" si="3"/>
        <v>-21.399999999999991</v>
      </c>
    </row>
    <row r="50" spans="1:11" ht="15" customHeight="1" x14ac:dyDescent="0.2">
      <c r="A50" s="25" t="s">
        <v>572</v>
      </c>
      <c r="B50" s="13">
        <v>-83.6</v>
      </c>
      <c r="C50" s="13">
        <v>-80.400000000000006</v>
      </c>
      <c r="D50" s="13">
        <v>-89.9</v>
      </c>
      <c r="E50" s="13">
        <v>-80.2</v>
      </c>
      <c r="F50" s="27">
        <f t="shared" si="2"/>
        <v>-3.1999999999999886</v>
      </c>
      <c r="G50" s="13">
        <v>-65.5</v>
      </c>
      <c r="H50" s="13">
        <v>-47.7</v>
      </c>
      <c r="I50" s="13">
        <v>-65.5</v>
      </c>
      <c r="J50" s="13">
        <v>-48.2</v>
      </c>
      <c r="K50" s="27">
        <f t="shared" si="3"/>
        <v>-17.799999999999997</v>
      </c>
    </row>
    <row r="51" spans="1:11" ht="15" customHeight="1" x14ac:dyDescent="0.2">
      <c r="A51" s="25" t="s">
        <v>573</v>
      </c>
      <c r="B51" s="13">
        <v>-82.4</v>
      </c>
      <c r="C51" s="13">
        <v>-79.900000000000006</v>
      </c>
      <c r="D51" s="13">
        <v>-88.8</v>
      </c>
      <c r="E51" s="13">
        <v>-76.8</v>
      </c>
      <c r="F51" s="27">
        <f t="shared" si="2"/>
        <v>-2.5</v>
      </c>
      <c r="G51" s="13">
        <v>-68.3</v>
      </c>
      <c r="H51" s="13">
        <v>-47.4</v>
      </c>
      <c r="I51" s="13">
        <v>-67.099999999999994</v>
      </c>
      <c r="J51" s="13">
        <v>-38.6</v>
      </c>
      <c r="K51" s="27">
        <f t="shared" si="3"/>
        <v>-20.9</v>
      </c>
    </row>
    <row r="52" spans="1:11" ht="15" customHeight="1" x14ac:dyDescent="0.2">
      <c r="A52" s="25" t="s">
        <v>574</v>
      </c>
      <c r="B52" s="13">
        <v>-84.2</v>
      </c>
      <c r="C52" s="13">
        <v>-80.2</v>
      </c>
      <c r="D52" s="13">
        <v>-89.2</v>
      </c>
      <c r="E52" s="13">
        <v>-77</v>
      </c>
      <c r="F52" s="27">
        <f t="shared" si="2"/>
        <v>-4</v>
      </c>
      <c r="G52" s="13">
        <v>-64.5</v>
      </c>
      <c r="H52" s="13">
        <v>-47</v>
      </c>
      <c r="I52" s="13">
        <v>-64.900000000000006</v>
      </c>
      <c r="J52" s="13">
        <v>-39</v>
      </c>
      <c r="K52" s="27">
        <f t="shared" si="3"/>
        <v>-17.5</v>
      </c>
    </row>
    <row r="53" spans="1:11" ht="15" customHeight="1" x14ac:dyDescent="0.2">
      <c r="A53" s="25" t="s">
        <v>575</v>
      </c>
      <c r="B53" s="13">
        <v>-84.2</v>
      </c>
      <c r="C53" s="13">
        <v>-80</v>
      </c>
      <c r="D53" s="13">
        <v>-87.8</v>
      </c>
      <c r="E53" s="13">
        <v>-78.8</v>
      </c>
      <c r="F53" s="27">
        <f t="shared" si="2"/>
        <v>-4.2000000000000028</v>
      </c>
      <c r="G53" s="13">
        <v>-66.400000000000006</v>
      </c>
      <c r="H53" s="13">
        <v>-46.1</v>
      </c>
      <c r="I53" s="13">
        <v>-65.599999999999994</v>
      </c>
      <c r="J53" s="13">
        <v>-36.4</v>
      </c>
      <c r="K53" s="27">
        <f t="shared" si="3"/>
        <v>-20.300000000000004</v>
      </c>
    </row>
    <row r="54" spans="1:11" ht="15" customHeight="1" x14ac:dyDescent="0.2">
      <c r="A54" s="25" t="s">
        <v>576</v>
      </c>
      <c r="B54" s="13">
        <v>-81.900000000000006</v>
      </c>
      <c r="C54" s="13">
        <v>-79.900000000000006</v>
      </c>
      <c r="D54" s="13">
        <v>-88.3</v>
      </c>
      <c r="E54" s="13">
        <v>-75.7</v>
      </c>
      <c r="F54" s="27">
        <f t="shared" si="2"/>
        <v>-2</v>
      </c>
      <c r="G54" s="13">
        <v>-66.400000000000006</v>
      </c>
      <c r="H54" s="13">
        <v>-45.2</v>
      </c>
      <c r="I54" s="13">
        <v>-67.5</v>
      </c>
      <c r="J54" s="13">
        <v>-37.9</v>
      </c>
      <c r="K54" s="27">
        <f t="shared" si="3"/>
        <v>-21.200000000000003</v>
      </c>
    </row>
    <row r="55" spans="1:11" ht="15" customHeight="1" x14ac:dyDescent="0.2">
      <c r="A55" s="25" t="s">
        <v>577</v>
      </c>
      <c r="B55" s="13">
        <v>-83.4</v>
      </c>
      <c r="C55" s="13">
        <v>-78.8</v>
      </c>
      <c r="D55" s="13">
        <v>-88.5</v>
      </c>
      <c r="E55" s="13">
        <v>-78.8</v>
      </c>
      <c r="F55" s="27">
        <f t="shared" si="2"/>
        <v>-4.6000000000000085</v>
      </c>
      <c r="G55" s="13">
        <v>-64.2</v>
      </c>
      <c r="H55" s="13">
        <v>-44.8</v>
      </c>
      <c r="I55" s="13">
        <v>-67.8</v>
      </c>
      <c r="J55" s="13">
        <v>-38.799999999999997</v>
      </c>
      <c r="K55" s="27">
        <f t="shared" si="3"/>
        <v>-19.400000000000006</v>
      </c>
    </row>
    <row r="56" spans="1:11" ht="15" customHeight="1" x14ac:dyDescent="0.2">
      <c r="A56" s="25" t="s">
        <v>578</v>
      </c>
      <c r="B56" s="13">
        <v>-83.8</v>
      </c>
      <c r="C56" s="13">
        <v>-78.8</v>
      </c>
      <c r="D56" s="13">
        <v>-88.1</v>
      </c>
      <c r="E56" s="13">
        <v>-77.8</v>
      </c>
      <c r="F56" s="27">
        <f t="shared" si="2"/>
        <v>-5</v>
      </c>
      <c r="G56" s="13">
        <v>-65.400000000000006</v>
      </c>
      <c r="H56" s="13">
        <v>-44.6</v>
      </c>
      <c r="I56" s="13">
        <v>-65.400000000000006</v>
      </c>
      <c r="J56" s="13">
        <v>-37.1</v>
      </c>
      <c r="K56" s="27">
        <f t="shared" si="3"/>
        <v>-20.800000000000004</v>
      </c>
    </row>
    <row r="57" spans="1:11" ht="15" customHeight="1" x14ac:dyDescent="0.2">
      <c r="A57" s="25" t="s">
        <v>579</v>
      </c>
      <c r="B57" s="13">
        <v>-79.400000000000006</v>
      </c>
      <c r="C57" s="13">
        <v>-78.7</v>
      </c>
      <c r="D57" s="13">
        <v>-87.4</v>
      </c>
      <c r="E57" s="13">
        <v>-79.400000000000006</v>
      </c>
      <c r="F57" s="27">
        <f t="shared" si="2"/>
        <v>-0.70000000000000284</v>
      </c>
      <c r="G57" s="13">
        <v>-61.8</v>
      </c>
      <c r="H57" s="13">
        <v>-44.6</v>
      </c>
      <c r="I57" s="13">
        <v>-66.2</v>
      </c>
      <c r="J57" s="13">
        <v>-36.200000000000003</v>
      </c>
      <c r="K57" s="27">
        <f t="shared" si="3"/>
        <v>-17.199999999999996</v>
      </c>
    </row>
    <row r="58" spans="1:11" ht="15" customHeight="1" x14ac:dyDescent="0.2">
      <c r="A58" s="25" t="s">
        <v>580</v>
      </c>
      <c r="B58" s="13">
        <v>-80.3</v>
      </c>
      <c r="C58" s="13">
        <v>-78.400000000000006</v>
      </c>
      <c r="D58" s="13">
        <v>-86.9</v>
      </c>
      <c r="E58" s="13">
        <v>-77.599999999999994</v>
      </c>
      <c r="F58" s="27">
        <f t="shared" si="2"/>
        <v>-1.8999999999999915</v>
      </c>
      <c r="G58" s="13">
        <v>-65.3</v>
      </c>
      <c r="H58" s="13">
        <v>-44.6</v>
      </c>
      <c r="I58" s="13">
        <v>-65.3</v>
      </c>
      <c r="J58" s="13">
        <v>-38.9</v>
      </c>
      <c r="K58" s="27">
        <f t="shared" si="3"/>
        <v>-20.699999999999996</v>
      </c>
    </row>
    <row r="59" spans="1:11" ht="15" customHeight="1" x14ac:dyDescent="0.2">
      <c r="A59" s="25" t="s">
        <v>581</v>
      </c>
      <c r="B59" s="13">
        <v>-78.2</v>
      </c>
      <c r="C59" s="13">
        <v>-78.8</v>
      </c>
      <c r="D59" s="13">
        <v>-86.9</v>
      </c>
      <c r="E59" s="13">
        <v>-77.900000000000006</v>
      </c>
      <c r="F59" s="27">
        <f t="shared" si="2"/>
        <v>0.59999999999999432</v>
      </c>
      <c r="G59" s="13">
        <v>-62</v>
      </c>
      <c r="H59" s="13">
        <v>-43.8</v>
      </c>
      <c r="I59" s="13">
        <v>-62.2</v>
      </c>
      <c r="J59" s="13">
        <v>-38.700000000000003</v>
      </c>
      <c r="K59" s="27">
        <f t="shared" si="3"/>
        <v>-18.200000000000003</v>
      </c>
    </row>
    <row r="60" spans="1:11" ht="15" customHeight="1" x14ac:dyDescent="0.2">
      <c r="A60" s="25" t="s">
        <v>582</v>
      </c>
      <c r="B60" s="13">
        <v>-78.900000000000006</v>
      </c>
      <c r="C60" s="13">
        <v>-78.3</v>
      </c>
      <c r="D60" s="13">
        <v>-88.2</v>
      </c>
      <c r="E60" s="13">
        <v>-77.2</v>
      </c>
      <c r="F60" s="27">
        <f t="shared" si="2"/>
        <v>-0.60000000000000853</v>
      </c>
      <c r="G60" s="13">
        <v>-53.7</v>
      </c>
      <c r="H60" s="13">
        <v>-43.6</v>
      </c>
      <c r="I60" s="13">
        <v>-61.8</v>
      </c>
      <c r="J60" s="13">
        <v>-36.4</v>
      </c>
      <c r="K60" s="27">
        <f t="shared" si="3"/>
        <v>-10.100000000000001</v>
      </c>
    </row>
    <row r="61" spans="1:11" ht="15" customHeight="1" x14ac:dyDescent="0.2">
      <c r="A61" s="25" t="s">
        <v>583</v>
      </c>
      <c r="B61" s="13">
        <v>-82.3</v>
      </c>
      <c r="C61" s="13">
        <v>-78.8</v>
      </c>
      <c r="D61" s="13">
        <v>-87.9</v>
      </c>
      <c r="E61" s="13">
        <v>-76.099999999999994</v>
      </c>
      <c r="F61" s="27">
        <f t="shared" si="2"/>
        <v>-3.5</v>
      </c>
      <c r="G61" s="13">
        <v>-61.7</v>
      </c>
      <c r="H61" s="13">
        <v>-44.7</v>
      </c>
      <c r="I61" s="13">
        <v>-67.2</v>
      </c>
      <c r="J61" s="13">
        <v>-36.700000000000003</v>
      </c>
      <c r="K61" s="27">
        <f t="shared" si="3"/>
        <v>-17</v>
      </c>
    </row>
    <row r="62" spans="1:11" ht="15" customHeight="1" x14ac:dyDescent="0.2">
      <c r="A62" s="25" t="s">
        <v>584</v>
      </c>
      <c r="B62" s="13">
        <v>-76.8</v>
      </c>
      <c r="C62" s="13">
        <v>-78.400000000000006</v>
      </c>
      <c r="D62" s="13">
        <v>-88.3</v>
      </c>
      <c r="E62" s="13">
        <v>-76.8</v>
      </c>
      <c r="F62" s="27">
        <f t="shared" si="2"/>
        <v>1.6000000000000085</v>
      </c>
      <c r="G62" s="13">
        <v>-56.4</v>
      </c>
      <c r="H62" s="13">
        <v>-43.5</v>
      </c>
      <c r="I62" s="13">
        <v>-62.4</v>
      </c>
      <c r="J62" s="13">
        <v>-37.1</v>
      </c>
      <c r="K62" s="27">
        <f t="shared" si="3"/>
        <v>-12.899999999999999</v>
      </c>
    </row>
    <row r="63" spans="1:11" ht="15" customHeight="1" x14ac:dyDescent="0.2">
      <c r="A63" s="25" t="s">
        <v>585</v>
      </c>
      <c r="B63" s="13">
        <v>-76.400000000000006</v>
      </c>
      <c r="C63" s="13">
        <v>-78.099999999999994</v>
      </c>
      <c r="D63" s="13">
        <v>-88.6</v>
      </c>
      <c r="E63" s="13">
        <v>-76.400000000000006</v>
      </c>
      <c r="F63" s="27">
        <f t="shared" si="2"/>
        <v>1.6999999999999886</v>
      </c>
      <c r="G63" s="13">
        <v>-56.3</v>
      </c>
      <c r="H63" s="13">
        <v>-44.1</v>
      </c>
      <c r="I63" s="13">
        <v>-63.9</v>
      </c>
      <c r="J63" s="13">
        <v>-35.700000000000003</v>
      </c>
      <c r="K63" s="27">
        <f t="shared" si="3"/>
        <v>-12.199999999999996</v>
      </c>
    </row>
    <row r="64" spans="1:11" ht="15" customHeight="1" x14ac:dyDescent="0.2">
      <c r="A64" s="25" t="s">
        <v>586</v>
      </c>
      <c r="B64" s="13">
        <v>-77.5</v>
      </c>
      <c r="C64" s="13">
        <v>-77.8</v>
      </c>
      <c r="D64" s="13">
        <v>-87.1</v>
      </c>
      <c r="E64" s="13">
        <v>-75.8</v>
      </c>
      <c r="F64" s="27">
        <f t="shared" si="2"/>
        <v>0.29999999999999716</v>
      </c>
      <c r="G64" s="13">
        <v>-52.5</v>
      </c>
      <c r="H64" s="13">
        <v>-43.3</v>
      </c>
      <c r="I64" s="13">
        <v>-62.6</v>
      </c>
      <c r="J64" s="13">
        <v>-37.799999999999997</v>
      </c>
      <c r="K64" s="27">
        <f t="shared" si="3"/>
        <v>-9.2000000000000028</v>
      </c>
    </row>
    <row r="65" spans="1:11" ht="15" customHeight="1" x14ac:dyDescent="0.2">
      <c r="A65" s="25" t="s">
        <v>587</v>
      </c>
      <c r="B65" s="13">
        <v>-78.3</v>
      </c>
      <c r="C65" s="13">
        <v>-78.8</v>
      </c>
      <c r="D65" s="13">
        <v>-87.5</v>
      </c>
      <c r="E65" s="13">
        <v>-72.7</v>
      </c>
      <c r="F65" s="27">
        <f t="shared" si="2"/>
        <v>0.5</v>
      </c>
      <c r="G65" s="13">
        <v>-54.8</v>
      </c>
      <c r="H65" s="13">
        <v>-44.3</v>
      </c>
      <c r="I65" s="13">
        <v>-61.5</v>
      </c>
      <c r="J65" s="13">
        <v>-34.700000000000003</v>
      </c>
      <c r="K65" s="27">
        <f t="shared" si="3"/>
        <v>-10.5</v>
      </c>
    </row>
    <row r="66" spans="1:11" ht="15" customHeight="1" x14ac:dyDescent="0.2">
      <c r="A66" s="25" t="s">
        <v>588</v>
      </c>
      <c r="B66" s="13">
        <v>-80.5</v>
      </c>
      <c r="C66" s="13">
        <v>-77</v>
      </c>
      <c r="D66" s="13">
        <v>-86.9</v>
      </c>
      <c r="E66" s="13">
        <v>-74.5</v>
      </c>
      <c r="F66" s="27">
        <f t="shared" si="2"/>
        <v>-3.5</v>
      </c>
      <c r="G66" s="13">
        <v>-58.2</v>
      </c>
      <c r="H66" s="13">
        <v>-45.2</v>
      </c>
      <c r="I66" s="13">
        <v>-61.4</v>
      </c>
      <c r="J66" s="13">
        <v>-35.4</v>
      </c>
      <c r="K66" s="27">
        <f t="shared" si="3"/>
        <v>-13</v>
      </c>
    </row>
    <row r="67" spans="1:11" ht="15" customHeight="1" x14ac:dyDescent="0.2">
      <c r="A67" s="25" t="s">
        <v>589</v>
      </c>
      <c r="B67" s="13">
        <v>-80.3</v>
      </c>
      <c r="C67" s="13">
        <v>-77.599999999999994</v>
      </c>
      <c r="D67" s="13">
        <v>-86.5</v>
      </c>
      <c r="E67" s="13">
        <v>-74.599999999999994</v>
      </c>
      <c r="F67" s="27">
        <f t="shared" si="2"/>
        <v>-2.7000000000000028</v>
      </c>
      <c r="G67" s="13">
        <v>-53.5</v>
      </c>
      <c r="H67" s="13">
        <v>-43.4</v>
      </c>
      <c r="I67" s="13">
        <v>-61.4</v>
      </c>
      <c r="J67" s="13">
        <v>-32.5</v>
      </c>
      <c r="K67" s="27">
        <f t="shared" si="3"/>
        <v>-10.100000000000001</v>
      </c>
    </row>
    <row r="68" spans="1:11" ht="15" customHeight="1" x14ac:dyDescent="0.2">
      <c r="A68" s="25" t="s">
        <v>590</v>
      </c>
      <c r="B68" s="13">
        <v>-75.599999999999994</v>
      </c>
      <c r="C68" s="13">
        <v>-77.599999999999994</v>
      </c>
      <c r="D68" s="13">
        <v>-87.1</v>
      </c>
      <c r="E68" s="13">
        <v>-75.099999999999994</v>
      </c>
      <c r="F68" s="27">
        <f t="shared" si="2"/>
        <v>2</v>
      </c>
      <c r="G68" s="13">
        <v>-48.3</v>
      </c>
      <c r="H68" s="13">
        <v>-43.2</v>
      </c>
      <c r="I68" s="13">
        <v>-60.6</v>
      </c>
      <c r="J68" s="13">
        <v>-34.5</v>
      </c>
      <c r="K68" s="27">
        <f t="shared" si="3"/>
        <v>-5.0999999999999943</v>
      </c>
    </row>
    <row r="69" spans="1:11" ht="15" customHeight="1" x14ac:dyDescent="0.2">
      <c r="A69" s="25" t="s">
        <v>591</v>
      </c>
      <c r="B69" s="13">
        <v>-79.8</v>
      </c>
      <c r="C69" s="13">
        <v>-79.099999999999994</v>
      </c>
      <c r="D69" s="13">
        <v>-87.3</v>
      </c>
      <c r="E69" s="13">
        <v>-73.400000000000006</v>
      </c>
      <c r="F69" s="27">
        <f t="shared" si="2"/>
        <v>-0.70000000000000284</v>
      </c>
      <c r="G69" s="13">
        <v>-52.7</v>
      </c>
      <c r="H69" s="13">
        <v>-52.5</v>
      </c>
      <c r="I69" s="13">
        <v>-65.900000000000006</v>
      </c>
      <c r="J69" s="13">
        <v>-40.799999999999997</v>
      </c>
      <c r="K69" s="27">
        <f t="shared" si="3"/>
        <v>-0.20000000000000284</v>
      </c>
    </row>
    <row r="70" spans="1:11" ht="15" customHeight="1" x14ac:dyDescent="0.2">
      <c r="A70" s="25" t="s">
        <v>592</v>
      </c>
      <c r="B70" s="13">
        <v>-82.1</v>
      </c>
      <c r="C70" s="13">
        <v>-77</v>
      </c>
      <c r="D70" s="13">
        <v>-87.1</v>
      </c>
      <c r="E70" s="13">
        <v>-72.900000000000006</v>
      </c>
      <c r="F70" s="27">
        <f t="shared" si="2"/>
        <v>-5.0999999999999943</v>
      </c>
      <c r="G70" s="13">
        <v>-62.6</v>
      </c>
      <c r="H70" s="13">
        <v>-45</v>
      </c>
      <c r="I70" s="13">
        <v>-62.6</v>
      </c>
      <c r="J70" s="13">
        <v>-34.9</v>
      </c>
      <c r="K70" s="27">
        <f t="shared" si="3"/>
        <v>-17.600000000000001</v>
      </c>
    </row>
    <row r="71" spans="1:11" ht="15" customHeight="1" x14ac:dyDescent="0.2">
      <c r="A71" s="25" t="s">
        <v>593</v>
      </c>
      <c r="B71" s="13">
        <v>-78.8</v>
      </c>
      <c r="C71" s="13">
        <v>-78</v>
      </c>
      <c r="D71" s="13">
        <v>-86.5</v>
      </c>
      <c r="E71" s="13">
        <v>-78.8</v>
      </c>
      <c r="F71" s="27">
        <f t="shared" si="2"/>
        <v>-0.79999999999999716</v>
      </c>
      <c r="G71" s="13">
        <v>-57.7</v>
      </c>
      <c r="H71" s="13">
        <v>-44.2</v>
      </c>
      <c r="I71" s="13">
        <v>-63.2</v>
      </c>
      <c r="J71" s="13">
        <v>-36.9</v>
      </c>
      <c r="K71" s="27">
        <f t="shared" si="3"/>
        <v>-13.5</v>
      </c>
    </row>
    <row r="72" spans="1:11" ht="15" customHeight="1" x14ac:dyDescent="0.2">
      <c r="A72" s="25" t="s">
        <v>594</v>
      </c>
      <c r="B72" s="13">
        <v>-80.400000000000006</v>
      </c>
      <c r="C72" s="13">
        <v>-77.7</v>
      </c>
      <c r="D72" s="13">
        <v>-86.8</v>
      </c>
      <c r="E72" s="13">
        <v>-74.400000000000006</v>
      </c>
      <c r="F72" s="27">
        <f t="shared" si="2"/>
        <v>-2.7000000000000028</v>
      </c>
      <c r="G72" s="13">
        <v>-59.1</v>
      </c>
      <c r="H72" s="13">
        <v>-44.6</v>
      </c>
      <c r="I72" s="13">
        <v>-61</v>
      </c>
      <c r="J72" s="13">
        <v>-34.9</v>
      </c>
      <c r="K72" s="27">
        <f t="shared" si="3"/>
        <v>-14.5</v>
      </c>
    </row>
    <row r="73" spans="1:11" ht="15" customHeight="1" x14ac:dyDescent="0.2">
      <c r="A73" s="25" t="s">
        <v>595</v>
      </c>
      <c r="B73" s="13">
        <v>-78.5</v>
      </c>
      <c r="C73" s="13">
        <v>-76.2</v>
      </c>
      <c r="D73" s="13">
        <v>-86.9</v>
      </c>
      <c r="E73" s="13">
        <v>-74.400000000000006</v>
      </c>
      <c r="F73" s="27">
        <f t="shared" si="2"/>
        <v>-2.2999999999999972</v>
      </c>
      <c r="G73" s="13">
        <v>-52</v>
      </c>
      <c r="H73" s="13">
        <v>-42.9</v>
      </c>
      <c r="I73" s="13">
        <v>-57.1</v>
      </c>
      <c r="J73" s="13">
        <v>-30.1</v>
      </c>
      <c r="K73" s="27">
        <f t="shared" si="3"/>
        <v>-9.1000000000000014</v>
      </c>
    </row>
    <row r="74" spans="1:11" ht="15" customHeight="1" x14ac:dyDescent="0.2">
      <c r="A74" s="25" t="s">
        <v>596</v>
      </c>
      <c r="B74" s="13">
        <v>-76.5</v>
      </c>
      <c r="C74" s="13">
        <v>-75</v>
      </c>
      <c r="D74" s="13">
        <v>-85.7</v>
      </c>
      <c r="E74" s="13">
        <v>-69.3</v>
      </c>
      <c r="F74" s="27">
        <f t="shared" ref="F74:F93" si="4">B74-C74</f>
        <v>-1.5</v>
      </c>
      <c r="G74" s="13">
        <v>-47.6</v>
      </c>
      <c r="H74" s="13">
        <v>-40.6</v>
      </c>
      <c r="I74" s="13">
        <v>-53.7</v>
      </c>
      <c r="J74" s="13">
        <v>-29.2</v>
      </c>
      <c r="K74" s="27">
        <f t="shared" ref="K74:K93" si="5">G74-H74</f>
        <v>-7</v>
      </c>
    </row>
    <row r="75" spans="1:11" ht="15" customHeight="1" x14ac:dyDescent="0.2">
      <c r="A75" s="25" t="s">
        <v>597</v>
      </c>
      <c r="B75" s="13">
        <v>-78.099999999999994</v>
      </c>
      <c r="C75" s="13">
        <v>-74.900000000000006</v>
      </c>
      <c r="D75" s="13">
        <v>-87</v>
      </c>
      <c r="E75" s="13">
        <v>-70.5</v>
      </c>
      <c r="F75" s="27">
        <f t="shared" si="4"/>
        <v>-3.1999999999999886</v>
      </c>
      <c r="G75" s="13">
        <v>-59.7</v>
      </c>
      <c r="H75" s="13">
        <v>-41</v>
      </c>
      <c r="I75" s="13">
        <v>-59.7</v>
      </c>
      <c r="J75" s="13">
        <v>-29.6</v>
      </c>
      <c r="K75" s="27">
        <f t="shared" si="5"/>
        <v>-18.700000000000003</v>
      </c>
    </row>
    <row r="76" spans="1:11" ht="15" customHeight="1" x14ac:dyDescent="0.2">
      <c r="A76" s="25" t="s">
        <v>598</v>
      </c>
      <c r="B76" s="13">
        <v>-79.2</v>
      </c>
      <c r="C76" s="13">
        <v>-74.7</v>
      </c>
      <c r="D76" s="13">
        <v>-84.6</v>
      </c>
      <c r="E76" s="13">
        <v>-71.8</v>
      </c>
      <c r="F76" s="27">
        <f t="shared" si="4"/>
        <v>-4.5</v>
      </c>
      <c r="G76" s="13">
        <v>-57.5</v>
      </c>
      <c r="H76" s="13">
        <v>-43.3</v>
      </c>
      <c r="I76" s="13">
        <v>-55.8</v>
      </c>
      <c r="J76" s="13">
        <v>-31.7</v>
      </c>
      <c r="K76" s="27">
        <f t="shared" si="5"/>
        <v>-14.200000000000003</v>
      </c>
    </row>
    <row r="77" spans="1:11" ht="15" customHeight="1" x14ac:dyDescent="0.2">
      <c r="A77" s="25" t="s">
        <v>599</v>
      </c>
      <c r="B77" s="13">
        <v>-76.5</v>
      </c>
      <c r="C77" s="13">
        <v>-77</v>
      </c>
      <c r="D77" s="13">
        <v>-87.3</v>
      </c>
      <c r="E77" s="13">
        <v>-74.2</v>
      </c>
      <c r="F77" s="27">
        <f t="shared" si="4"/>
        <v>0.5</v>
      </c>
      <c r="G77" s="13">
        <v>-55.4</v>
      </c>
      <c r="H77" s="13">
        <v>-46.6</v>
      </c>
      <c r="I77" s="13">
        <v>-59</v>
      </c>
      <c r="J77" s="13">
        <v>-34.299999999999997</v>
      </c>
      <c r="K77" s="27">
        <f t="shared" si="5"/>
        <v>-8.7999999999999972</v>
      </c>
    </row>
    <row r="78" spans="1:11" ht="15" customHeight="1" x14ac:dyDescent="0.2">
      <c r="A78" s="25" t="s">
        <v>600</v>
      </c>
      <c r="B78" s="13">
        <v>-80.7</v>
      </c>
      <c r="C78" s="13">
        <v>-77.8</v>
      </c>
      <c r="D78" s="13">
        <v>-88.8</v>
      </c>
      <c r="E78" s="13">
        <v>-72.599999999999994</v>
      </c>
      <c r="F78" s="27">
        <f t="shared" si="4"/>
        <v>-2.9000000000000057</v>
      </c>
      <c r="G78" s="13">
        <v>-60.8</v>
      </c>
      <c r="H78" s="13">
        <v>-50</v>
      </c>
      <c r="I78" s="13">
        <v>-62.7</v>
      </c>
      <c r="J78" s="13">
        <v>-39.5</v>
      </c>
      <c r="K78" s="27">
        <f t="shared" si="5"/>
        <v>-10.799999999999997</v>
      </c>
    </row>
    <row r="79" spans="1:11" ht="15" customHeight="1" x14ac:dyDescent="0.2">
      <c r="A79" s="25" t="s">
        <v>601</v>
      </c>
      <c r="B79" s="13">
        <v>-84.3</v>
      </c>
      <c r="C79" s="13">
        <v>-78.900000000000006</v>
      </c>
      <c r="D79" s="13">
        <v>-88.5</v>
      </c>
      <c r="E79" s="13">
        <v>-76.599999999999994</v>
      </c>
      <c r="F79" s="27">
        <f t="shared" si="4"/>
        <v>-5.3999999999999915</v>
      </c>
      <c r="G79" s="13">
        <v>-64.2</v>
      </c>
      <c r="H79" s="13">
        <v>-51.7</v>
      </c>
      <c r="I79" s="13">
        <v>-64.2</v>
      </c>
      <c r="J79" s="13">
        <v>-42.4</v>
      </c>
      <c r="K79" s="27">
        <f t="shared" si="5"/>
        <v>-12.5</v>
      </c>
    </row>
    <row r="80" spans="1:11" ht="15" customHeight="1" x14ac:dyDescent="0.2">
      <c r="A80" s="25" t="s">
        <v>602</v>
      </c>
      <c r="B80" s="13">
        <v>-78</v>
      </c>
      <c r="C80" s="13">
        <v>-77.900000000000006</v>
      </c>
      <c r="D80" s="13">
        <v>-87.4</v>
      </c>
      <c r="E80" s="13">
        <v>-77.7</v>
      </c>
      <c r="F80" s="27">
        <f t="shared" si="4"/>
        <v>-9.9999999999994316E-2</v>
      </c>
      <c r="G80" s="13">
        <v>-60.2</v>
      </c>
      <c r="H80" s="13">
        <v>-49.3</v>
      </c>
      <c r="I80" s="13">
        <v>-60.2</v>
      </c>
      <c r="J80" s="13">
        <v>-38.799999999999997</v>
      </c>
      <c r="K80" s="27">
        <f t="shared" si="5"/>
        <v>-10.900000000000006</v>
      </c>
    </row>
    <row r="81" spans="1:11" ht="15" customHeight="1" x14ac:dyDescent="0.2">
      <c r="A81" s="25" t="s">
        <v>603</v>
      </c>
      <c r="B81" s="13">
        <v>-78.099999999999994</v>
      </c>
      <c r="C81" s="13">
        <v>-77.2</v>
      </c>
      <c r="D81" s="13">
        <v>-88.9</v>
      </c>
      <c r="E81" s="13">
        <v>-76.400000000000006</v>
      </c>
      <c r="F81" s="27">
        <f t="shared" si="4"/>
        <v>-0.89999999999999147</v>
      </c>
      <c r="G81" s="13">
        <v>-57.4</v>
      </c>
      <c r="H81" s="13">
        <v>-47.8</v>
      </c>
      <c r="I81" s="13">
        <v>-60.9</v>
      </c>
      <c r="J81" s="13">
        <v>-40.200000000000003</v>
      </c>
      <c r="K81" s="27">
        <f t="shared" si="5"/>
        <v>-9.6000000000000014</v>
      </c>
    </row>
    <row r="82" spans="1:11" ht="15" customHeight="1" x14ac:dyDescent="0.2">
      <c r="A82" s="25" t="s">
        <v>604</v>
      </c>
      <c r="B82" s="13">
        <v>-80.5</v>
      </c>
      <c r="C82" s="13">
        <v>-77.5</v>
      </c>
      <c r="D82" s="13">
        <v>-87.2</v>
      </c>
      <c r="E82" s="13">
        <v>-74.2</v>
      </c>
      <c r="F82" s="27">
        <f t="shared" si="4"/>
        <v>-3</v>
      </c>
      <c r="G82" s="13">
        <v>-56.4</v>
      </c>
      <c r="H82" s="13">
        <v>-48.5</v>
      </c>
      <c r="I82" s="13">
        <v>-59.5</v>
      </c>
      <c r="J82" s="13">
        <v>-39.9</v>
      </c>
      <c r="K82" s="27">
        <f t="shared" si="5"/>
        <v>-7.8999999999999986</v>
      </c>
    </row>
    <row r="83" spans="1:11" ht="15" customHeight="1" x14ac:dyDescent="0.2">
      <c r="A83" s="25" t="s">
        <v>605</v>
      </c>
      <c r="B83" s="13">
        <v>-79.099999999999994</v>
      </c>
      <c r="C83" s="13">
        <v>-77.7</v>
      </c>
      <c r="D83" s="13">
        <v>-87.4</v>
      </c>
      <c r="E83" s="13">
        <v>-75.400000000000006</v>
      </c>
      <c r="F83" s="27">
        <f t="shared" si="4"/>
        <v>-1.3999999999999915</v>
      </c>
      <c r="G83" s="13">
        <v>-56.3</v>
      </c>
      <c r="H83" s="13">
        <v>-48.5</v>
      </c>
      <c r="I83" s="13">
        <v>-57.4</v>
      </c>
      <c r="J83" s="13">
        <v>-40.6</v>
      </c>
      <c r="K83" s="27">
        <f t="shared" si="5"/>
        <v>-7.7999999999999972</v>
      </c>
    </row>
    <row r="84" spans="1:11" ht="15" customHeight="1" x14ac:dyDescent="0.2">
      <c r="A84" s="25" t="s">
        <v>606</v>
      </c>
      <c r="B84" s="13">
        <v>-79.900000000000006</v>
      </c>
      <c r="C84" s="13">
        <v>-77.3</v>
      </c>
      <c r="D84" s="13">
        <v>-85.9</v>
      </c>
      <c r="E84" s="13">
        <v>-74.5</v>
      </c>
      <c r="F84" s="27">
        <f t="shared" si="4"/>
        <v>-2.6000000000000085</v>
      </c>
      <c r="G84" s="13">
        <v>-58.2</v>
      </c>
      <c r="H84" s="13">
        <v>-48</v>
      </c>
      <c r="I84" s="13">
        <v>-58.2</v>
      </c>
      <c r="J84" s="13">
        <v>-39.9</v>
      </c>
      <c r="K84" s="27">
        <f t="shared" si="5"/>
        <v>-10.200000000000003</v>
      </c>
    </row>
    <row r="85" spans="1:11" ht="15" customHeight="1" x14ac:dyDescent="0.2">
      <c r="A85" s="25" t="s">
        <v>607</v>
      </c>
      <c r="B85" s="13">
        <v>-77.900000000000006</v>
      </c>
      <c r="C85" s="13">
        <v>-76.900000000000006</v>
      </c>
      <c r="D85" s="13">
        <v>-87.6</v>
      </c>
      <c r="E85" s="13">
        <v>-75.3</v>
      </c>
      <c r="F85" s="27">
        <f t="shared" si="4"/>
        <v>-1</v>
      </c>
      <c r="G85" s="13">
        <v>-55.3</v>
      </c>
      <c r="H85" s="13">
        <v>-46.9</v>
      </c>
      <c r="I85" s="13">
        <v>-55.6</v>
      </c>
      <c r="J85" s="13">
        <v>-40.200000000000003</v>
      </c>
      <c r="K85" s="27">
        <f t="shared" si="5"/>
        <v>-8.3999999999999986</v>
      </c>
    </row>
    <row r="86" spans="1:11" ht="15" customHeight="1" x14ac:dyDescent="0.2">
      <c r="A86" s="25" t="s">
        <v>608</v>
      </c>
      <c r="B86" s="13">
        <v>-77.5</v>
      </c>
      <c r="C86" s="13">
        <v>-76.400000000000006</v>
      </c>
      <c r="D86" s="13">
        <v>-88.3</v>
      </c>
      <c r="E86" s="13">
        <v>-74.400000000000006</v>
      </c>
      <c r="F86" s="27">
        <f t="shared" si="4"/>
        <v>-1.0999999999999943</v>
      </c>
      <c r="G86" s="13">
        <v>-59.7</v>
      </c>
      <c r="H86" s="13">
        <v>-45.6</v>
      </c>
      <c r="I86" s="13">
        <v>-61.9</v>
      </c>
      <c r="J86" s="13">
        <v>-38.700000000000003</v>
      </c>
      <c r="K86" s="27">
        <f t="shared" si="5"/>
        <v>-14.100000000000001</v>
      </c>
    </row>
    <row r="87" spans="1:11" ht="15" customHeight="1" x14ac:dyDescent="0.2">
      <c r="A87" s="25" t="s">
        <v>609</v>
      </c>
      <c r="B87" s="13">
        <v>-82.3</v>
      </c>
      <c r="C87" s="13">
        <v>-75.599999999999994</v>
      </c>
      <c r="D87" s="13">
        <v>-87.4</v>
      </c>
      <c r="E87" s="13">
        <v>-73.5</v>
      </c>
      <c r="F87" s="27">
        <f t="shared" si="4"/>
        <v>-6.7000000000000028</v>
      </c>
      <c r="G87" s="13">
        <v>-65.8</v>
      </c>
      <c r="H87" s="13">
        <v>-45.9</v>
      </c>
      <c r="I87" s="13">
        <v>-61</v>
      </c>
      <c r="J87" s="13">
        <v>-39</v>
      </c>
      <c r="K87" s="27">
        <f t="shared" si="5"/>
        <v>-19.899999999999999</v>
      </c>
    </row>
    <row r="88" spans="1:11" ht="15" customHeight="1" x14ac:dyDescent="0.2">
      <c r="A88" s="25" t="s">
        <v>610</v>
      </c>
      <c r="B88" s="13">
        <v>-77.3</v>
      </c>
      <c r="C88" s="13">
        <v>-75.8</v>
      </c>
      <c r="D88" s="13">
        <v>-87.7</v>
      </c>
      <c r="E88" s="13">
        <v>-73.2</v>
      </c>
      <c r="F88" s="27">
        <f t="shared" si="4"/>
        <v>-1.5</v>
      </c>
      <c r="G88" s="13">
        <v>-57.4</v>
      </c>
      <c r="H88" s="13">
        <v>-46.3</v>
      </c>
      <c r="I88" s="13">
        <v>-57.4</v>
      </c>
      <c r="J88" s="13">
        <v>-41.6</v>
      </c>
      <c r="K88" s="27">
        <f t="shared" si="5"/>
        <v>-11.100000000000001</v>
      </c>
    </row>
    <row r="89" spans="1:11" ht="15" customHeight="1" x14ac:dyDescent="0.2">
      <c r="A89" s="25" t="s">
        <v>611</v>
      </c>
      <c r="B89" s="13">
        <v>-79.099999999999994</v>
      </c>
      <c r="C89" s="13">
        <v>-75.8</v>
      </c>
      <c r="D89" s="13">
        <v>-84.7</v>
      </c>
      <c r="E89" s="13">
        <v>-72.400000000000006</v>
      </c>
      <c r="F89" s="27">
        <f t="shared" si="4"/>
        <v>-3.2999999999999972</v>
      </c>
      <c r="G89" s="13">
        <v>-62</v>
      </c>
      <c r="H89" s="13">
        <v>-47.1</v>
      </c>
      <c r="I89" s="13">
        <v>-62</v>
      </c>
      <c r="J89" s="13">
        <v>-38.6</v>
      </c>
      <c r="K89" s="27">
        <f t="shared" si="5"/>
        <v>-14.899999999999999</v>
      </c>
    </row>
    <row r="90" spans="1:11" ht="15" customHeight="1" x14ac:dyDescent="0.2">
      <c r="A90" s="25" t="s">
        <v>612</v>
      </c>
      <c r="B90" s="13">
        <v>-72.5</v>
      </c>
      <c r="C90" s="13">
        <v>-76</v>
      </c>
      <c r="D90" s="13">
        <v>-83.8</v>
      </c>
      <c r="E90" s="13">
        <v>-71.099999999999994</v>
      </c>
      <c r="F90" s="27">
        <f t="shared" si="4"/>
        <v>3.5</v>
      </c>
      <c r="G90" s="13">
        <v>-55</v>
      </c>
      <c r="H90" s="13">
        <v>-45.7</v>
      </c>
      <c r="I90" s="13">
        <v>-56.7</v>
      </c>
      <c r="J90" s="13">
        <v>-34.200000000000003</v>
      </c>
      <c r="K90" s="27">
        <f t="shared" si="5"/>
        <v>-9.2999999999999972</v>
      </c>
    </row>
    <row r="91" spans="1:11" ht="15" customHeight="1" x14ac:dyDescent="0.2">
      <c r="A91" s="25" t="s">
        <v>613</v>
      </c>
      <c r="B91" s="13">
        <v>-70.2</v>
      </c>
      <c r="C91" s="13">
        <v>-75.7</v>
      </c>
      <c r="D91" s="13">
        <v>-83.1</v>
      </c>
      <c r="E91" s="13">
        <v>-71.5</v>
      </c>
      <c r="F91" s="27">
        <f t="shared" si="4"/>
        <v>5.5</v>
      </c>
      <c r="G91" s="13">
        <v>-48.8</v>
      </c>
      <c r="H91" s="13">
        <v>-46.1</v>
      </c>
      <c r="I91" s="13">
        <v>-56.6</v>
      </c>
      <c r="J91" s="13">
        <v>-36.6</v>
      </c>
      <c r="K91" s="27">
        <f t="shared" si="5"/>
        <v>-2.6999999999999957</v>
      </c>
    </row>
    <row r="92" spans="1:11" ht="15" customHeight="1" x14ac:dyDescent="0.2">
      <c r="A92" s="25" t="s">
        <v>614</v>
      </c>
      <c r="B92" s="13">
        <v>-73.400000000000006</v>
      </c>
      <c r="C92" s="13">
        <v>-72.900000000000006</v>
      </c>
      <c r="D92" s="13">
        <v>-83.6</v>
      </c>
      <c r="E92" s="13">
        <v>-72.599999999999994</v>
      </c>
      <c r="F92" s="27">
        <f t="shared" si="4"/>
        <v>-0.5</v>
      </c>
      <c r="G92" s="13">
        <v>-48.8</v>
      </c>
      <c r="H92" s="13">
        <v>-45.4</v>
      </c>
      <c r="I92" s="13">
        <v>-59.5</v>
      </c>
      <c r="J92" s="13">
        <v>-35.299999999999997</v>
      </c>
      <c r="K92" s="27">
        <f t="shared" si="5"/>
        <v>-3.3999999999999986</v>
      </c>
    </row>
    <row r="93" spans="1:11" ht="15" customHeight="1" x14ac:dyDescent="0.2">
      <c r="A93" s="25" t="s">
        <v>615</v>
      </c>
      <c r="B93" s="13">
        <v>-74.3</v>
      </c>
      <c r="C93" s="13">
        <v>-76.2</v>
      </c>
      <c r="D93" s="13">
        <v>-83.9</v>
      </c>
      <c r="E93" s="13">
        <v>-72.7</v>
      </c>
      <c r="F93" s="27">
        <f t="shared" si="4"/>
        <v>1.9000000000000057</v>
      </c>
      <c r="G93" s="13">
        <v>-49.3</v>
      </c>
      <c r="H93" s="13">
        <v>-47.9</v>
      </c>
      <c r="I93" s="13">
        <v>-56</v>
      </c>
      <c r="J93" s="13">
        <v>-37.4</v>
      </c>
      <c r="K93" s="27">
        <f t="shared" si="5"/>
        <v>-1.3999999999999986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0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30" sqref="I30"/>
    </sheetView>
  </sheetViews>
  <sheetFormatPr baseColWidth="10" defaultColWidth="8.6640625" defaultRowHeight="15" x14ac:dyDescent="0.2"/>
  <cols>
    <col min="1" max="1" width="10" customWidth="1"/>
    <col min="2" max="4" width="20" customWidth="1"/>
    <col min="5" max="6" width="16" customWidth="1"/>
  </cols>
  <sheetData>
    <row r="1" spans="1:6" ht="15.75" customHeight="1" x14ac:dyDescent="0.2">
      <c r="A1" s="3" t="s">
        <v>616</v>
      </c>
    </row>
    <row r="2" spans="1:6" ht="15" customHeight="1" x14ac:dyDescent="0.2">
      <c r="A2" s="4" t="s">
        <v>617</v>
      </c>
    </row>
    <row r="3" spans="1:6" ht="15" customHeight="1" x14ac:dyDescent="0.2">
      <c r="A3" s="5" t="s">
        <v>618</v>
      </c>
    </row>
    <row r="4" spans="1:6" ht="15" customHeight="1" x14ac:dyDescent="0.2">
      <c r="A4" s="10" t="s">
        <v>619</v>
      </c>
    </row>
    <row r="6" spans="1:6" ht="23.25" customHeight="1" x14ac:dyDescent="0.2">
      <c r="A6" s="24" t="s">
        <v>121</v>
      </c>
      <c r="B6" s="24" t="s">
        <v>620</v>
      </c>
      <c r="C6" s="24" t="s">
        <v>621</v>
      </c>
      <c r="D6" s="24" t="s">
        <v>622</v>
      </c>
      <c r="E6" s="24" t="s">
        <v>623</v>
      </c>
      <c r="F6" s="24" t="s">
        <v>624</v>
      </c>
    </row>
    <row r="7" spans="1:6" ht="15" customHeight="1" x14ac:dyDescent="0.2">
      <c r="A7" s="25" t="s">
        <v>184</v>
      </c>
      <c r="B7" s="13">
        <v>-59.2</v>
      </c>
      <c r="C7" s="13">
        <v>-29.6</v>
      </c>
      <c r="D7" s="13">
        <v>-44.4</v>
      </c>
    </row>
    <row r="8" spans="1:6" ht="15" customHeight="1" x14ac:dyDescent="0.2">
      <c r="A8" s="25" t="s">
        <v>185</v>
      </c>
      <c r="B8" s="13">
        <v>-58.2</v>
      </c>
      <c r="C8" s="13">
        <v>-32.299999999999997</v>
      </c>
      <c r="D8" s="13">
        <v>-45.3</v>
      </c>
    </row>
    <row r="9" spans="1:6" ht="15" customHeight="1" x14ac:dyDescent="0.2">
      <c r="A9" s="25" t="s">
        <v>186</v>
      </c>
      <c r="B9" s="13">
        <v>-64</v>
      </c>
      <c r="C9" s="13">
        <v>-36.6</v>
      </c>
      <c r="D9" s="13">
        <v>-50.3</v>
      </c>
      <c r="E9" s="14">
        <f t="shared" ref="E9:E40" si="0">AVERAGE(C7:C9)</f>
        <v>-32.833333333333336</v>
      </c>
    </row>
    <row r="10" spans="1:6" ht="15" customHeight="1" x14ac:dyDescent="0.2">
      <c r="A10" s="25" t="s">
        <v>187</v>
      </c>
      <c r="B10" s="13">
        <v>-59.1</v>
      </c>
      <c r="C10" s="13">
        <v>-33</v>
      </c>
      <c r="D10" s="13">
        <v>-46</v>
      </c>
      <c r="E10" s="14">
        <f t="shared" si="0"/>
        <v>-33.966666666666669</v>
      </c>
    </row>
    <row r="11" spans="1:6" ht="15" customHeight="1" x14ac:dyDescent="0.2">
      <c r="A11" s="25" t="s">
        <v>188</v>
      </c>
      <c r="B11" s="13">
        <v>-64</v>
      </c>
      <c r="C11" s="13">
        <v>-26.2</v>
      </c>
      <c r="D11" s="13">
        <v>-45.1</v>
      </c>
      <c r="E11" s="14">
        <f t="shared" si="0"/>
        <v>-31.933333333333334</v>
      </c>
    </row>
    <row r="12" spans="1:6" ht="15" customHeight="1" x14ac:dyDescent="0.2">
      <c r="A12" s="25" t="s">
        <v>189</v>
      </c>
      <c r="B12" s="13">
        <v>-58.1</v>
      </c>
      <c r="C12" s="13">
        <v>-23</v>
      </c>
      <c r="D12" s="13">
        <v>-40.6</v>
      </c>
      <c r="E12" s="14">
        <f t="shared" si="0"/>
        <v>-27.400000000000002</v>
      </c>
    </row>
    <row r="13" spans="1:6" ht="15" customHeight="1" x14ac:dyDescent="0.2">
      <c r="A13" s="25" t="s">
        <v>190</v>
      </c>
      <c r="B13" s="13">
        <v>-60.9</v>
      </c>
      <c r="C13" s="13">
        <v>-28.8</v>
      </c>
      <c r="D13" s="13">
        <v>-44.8</v>
      </c>
      <c r="E13" s="14">
        <f t="shared" si="0"/>
        <v>-26</v>
      </c>
    </row>
    <row r="14" spans="1:6" ht="15" customHeight="1" x14ac:dyDescent="0.2">
      <c r="A14" s="25" t="s">
        <v>191</v>
      </c>
      <c r="B14" s="13">
        <v>-57.3</v>
      </c>
      <c r="C14" s="13">
        <v>-19.7</v>
      </c>
      <c r="D14" s="13">
        <v>-38.5</v>
      </c>
      <c r="E14" s="14">
        <f t="shared" si="0"/>
        <v>-23.833333333333332</v>
      </c>
    </row>
    <row r="15" spans="1:6" ht="15" customHeight="1" x14ac:dyDescent="0.2">
      <c r="A15" s="25" t="s">
        <v>192</v>
      </c>
      <c r="B15" s="13">
        <v>-61</v>
      </c>
      <c r="C15" s="13">
        <v>-25.6</v>
      </c>
      <c r="D15" s="13">
        <v>-43.3</v>
      </c>
      <c r="E15" s="14">
        <f t="shared" si="0"/>
        <v>-24.7</v>
      </c>
    </row>
    <row r="16" spans="1:6" ht="15" customHeight="1" x14ac:dyDescent="0.2">
      <c r="A16" s="25" t="s">
        <v>193</v>
      </c>
      <c r="B16" s="13">
        <v>-59.1</v>
      </c>
      <c r="C16" s="13">
        <v>-21.6</v>
      </c>
      <c r="D16" s="13">
        <v>-40.4</v>
      </c>
      <c r="E16" s="14">
        <f t="shared" si="0"/>
        <v>-22.3</v>
      </c>
    </row>
    <row r="17" spans="1:6" ht="15" customHeight="1" x14ac:dyDescent="0.2">
      <c r="A17" s="25" t="s">
        <v>194</v>
      </c>
      <c r="B17" s="13">
        <v>-57.1</v>
      </c>
      <c r="C17" s="13">
        <v>-25</v>
      </c>
      <c r="D17" s="13">
        <v>-41</v>
      </c>
      <c r="E17" s="14">
        <f t="shared" si="0"/>
        <v>-24.066666666666666</v>
      </c>
    </row>
    <row r="18" spans="1:6" ht="15" customHeight="1" x14ac:dyDescent="0.2">
      <c r="A18" s="25" t="s">
        <v>195</v>
      </c>
      <c r="B18" s="13">
        <v>-57.1</v>
      </c>
      <c r="C18" s="13">
        <v>-22.2</v>
      </c>
      <c r="D18" s="13">
        <v>-39.700000000000003</v>
      </c>
      <c r="E18" s="14">
        <f t="shared" si="0"/>
        <v>-22.933333333333334</v>
      </c>
    </row>
    <row r="19" spans="1:6" ht="15" customHeight="1" x14ac:dyDescent="0.2">
      <c r="A19" s="25" t="s">
        <v>196</v>
      </c>
      <c r="B19" s="13">
        <v>-51.8</v>
      </c>
      <c r="C19" s="13">
        <v>-21.7</v>
      </c>
      <c r="D19" s="13">
        <v>-36.700000000000003</v>
      </c>
      <c r="E19" s="14">
        <f t="shared" si="0"/>
        <v>-22.966666666666669</v>
      </c>
    </row>
    <row r="20" spans="1:6" ht="15" customHeight="1" x14ac:dyDescent="0.2">
      <c r="A20" s="25" t="s">
        <v>197</v>
      </c>
      <c r="B20" s="13">
        <v>-53.4</v>
      </c>
      <c r="C20" s="13">
        <v>-18.7</v>
      </c>
      <c r="D20" s="13">
        <v>-36</v>
      </c>
      <c r="E20" s="14">
        <f t="shared" si="0"/>
        <v>-20.866666666666664</v>
      </c>
    </row>
    <row r="21" spans="1:6" ht="15" customHeight="1" x14ac:dyDescent="0.2">
      <c r="A21" s="25" t="s">
        <v>198</v>
      </c>
      <c r="B21" s="13">
        <v>-54.1</v>
      </c>
      <c r="C21" s="13">
        <v>-26.9</v>
      </c>
      <c r="D21" s="13">
        <v>-40.5</v>
      </c>
      <c r="E21" s="14">
        <f t="shared" si="0"/>
        <v>-22.433333333333334</v>
      </c>
      <c r="F21" s="27">
        <f t="shared" ref="F21:F52" si="1">E21-E9</f>
        <v>10.400000000000002</v>
      </c>
    </row>
    <row r="22" spans="1:6" ht="15" customHeight="1" x14ac:dyDescent="0.2">
      <c r="A22" s="25" t="s">
        <v>199</v>
      </c>
      <c r="B22" s="13">
        <v>-53.3</v>
      </c>
      <c r="C22" s="13">
        <v>-18.3</v>
      </c>
      <c r="D22" s="13">
        <v>-35.799999999999997</v>
      </c>
      <c r="E22" s="14">
        <f t="shared" si="0"/>
        <v>-21.299999999999997</v>
      </c>
      <c r="F22" s="27">
        <f t="shared" si="1"/>
        <v>12.666666666666671</v>
      </c>
    </row>
    <row r="23" spans="1:6" ht="15" customHeight="1" x14ac:dyDescent="0.2">
      <c r="A23" s="25" t="s">
        <v>200</v>
      </c>
      <c r="B23" s="13">
        <v>-49</v>
      </c>
      <c r="C23" s="13">
        <v>-11.7</v>
      </c>
      <c r="D23" s="13">
        <v>-30.3</v>
      </c>
      <c r="E23" s="14">
        <f t="shared" si="0"/>
        <v>-18.966666666666669</v>
      </c>
      <c r="F23" s="27">
        <f t="shared" si="1"/>
        <v>12.966666666666665</v>
      </c>
    </row>
    <row r="24" spans="1:6" ht="15" customHeight="1" x14ac:dyDescent="0.2">
      <c r="A24" s="25" t="s">
        <v>201</v>
      </c>
      <c r="B24" s="13">
        <v>-52.5</v>
      </c>
      <c r="C24" s="13">
        <v>-13.6</v>
      </c>
      <c r="D24" s="13">
        <v>-33</v>
      </c>
      <c r="E24" s="14">
        <f t="shared" si="0"/>
        <v>-14.533333333333333</v>
      </c>
      <c r="F24" s="27">
        <f t="shared" si="1"/>
        <v>12.866666666666669</v>
      </c>
    </row>
    <row r="25" spans="1:6" ht="15" customHeight="1" x14ac:dyDescent="0.2">
      <c r="A25" s="25" t="s">
        <v>202</v>
      </c>
      <c r="B25" s="13">
        <v>-51.2</v>
      </c>
      <c r="C25" s="13">
        <v>-11.9</v>
      </c>
      <c r="D25" s="13">
        <v>-31.5</v>
      </c>
      <c r="E25" s="14">
        <f t="shared" si="0"/>
        <v>-12.399999999999999</v>
      </c>
      <c r="F25" s="27">
        <f t="shared" si="1"/>
        <v>13.600000000000001</v>
      </c>
    </row>
    <row r="26" spans="1:6" ht="15" customHeight="1" x14ac:dyDescent="0.2">
      <c r="A26" s="25" t="s">
        <v>203</v>
      </c>
      <c r="B26" s="13">
        <v>-56.4</v>
      </c>
      <c r="C26" s="13">
        <v>-15.1</v>
      </c>
      <c r="D26" s="13">
        <v>-35.799999999999997</v>
      </c>
      <c r="E26" s="14">
        <f t="shared" si="0"/>
        <v>-13.533333333333333</v>
      </c>
      <c r="F26" s="27">
        <f t="shared" si="1"/>
        <v>10.299999999999999</v>
      </c>
    </row>
    <row r="27" spans="1:6" ht="15" customHeight="1" x14ac:dyDescent="0.2">
      <c r="A27" s="25" t="s">
        <v>204</v>
      </c>
      <c r="B27" s="13">
        <v>-49.9</v>
      </c>
      <c r="C27" s="13">
        <v>-13.6</v>
      </c>
      <c r="D27" s="13">
        <v>-31.8</v>
      </c>
      <c r="E27" s="14">
        <f t="shared" si="0"/>
        <v>-13.533333333333333</v>
      </c>
      <c r="F27" s="27">
        <f t="shared" si="1"/>
        <v>11.166666666666666</v>
      </c>
    </row>
    <row r="28" spans="1:6" ht="15" customHeight="1" x14ac:dyDescent="0.2">
      <c r="A28" s="25" t="s">
        <v>205</v>
      </c>
      <c r="B28" s="13">
        <v>-49.7</v>
      </c>
      <c r="C28" s="13">
        <v>-14.8</v>
      </c>
      <c r="D28" s="13">
        <v>-32.299999999999997</v>
      </c>
      <c r="E28" s="14">
        <f t="shared" si="0"/>
        <v>-14.5</v>
      </c>
      <c r="F28" s="27">
        <f t="shared" si="1"/>
        <v>7.8000000000000007</v>
      </c>
    </row>
    <row r="29" spans="1:6" ht="15" customHeight="1" x14ac:dyDescent="0.2">
      <c r="A29" s="25" t="s">
        <v>206</v>
      </c>
      <c r="B29" s="13">
        <v>-49.9</v>
      </c>
      <c r="C29" s="13">
        <v>-12.2</v>
      </c>
      <c r="D29" s="13">
        <v>-31.1</v>
      </c>
      <c r="E29" s="14">
        <f t="shared" si="0"/>
        <v>-13.533333333333331</v>
      </c>
      <c r="F29" s="27">
        <f t="shared" si="1"/>
        <v>10.533333333333335</v>
      </c>
    </row>
    <row r="30" spans="1:6" ht="15" customHeight="1" x14ac:dyDescent="0.2">
      <c r="A30" s="25" t="s">
        <v>207</v>
      </c>
      <c r="B30" s="13">
        <v>-47.6</v>
      </c>
      <c r="C30" s="13">
        <v>-16.7</v>
      </c>
      <c r="D30" s="13">
        <v>-32.1</v>
      </c>
      <c r="E30" s="14">
        <f t="shared" si="0"/>
        <v>-14.566666666666668</v>
      </c>
      <c r="F30" s="27">
        <f t="shared" si="1"/>
        <v>8.3666666666666654</v>
      </c>
    </row>
    <row r="31" spans="1:6" ht="15" customHeight="1" x14ac:dyDescent="0.2">
      <c r="A31" s="25" t="s">
        <v>208</v>
      </c>
      <c r="B31" s="13">
        <v>-53.9</v>
      </c>
      <c r="C31" s="13">
        <v>-25.1</v>
      </c>
      <c r="D31" s="13">
        <v>-39.5</v>
      </c>
      <c r="E31" s="14">
        <f t="shared" si="0"/>
        <v>-18</v>
      </c>
      <c r="F31" s="27">
        <f t="shared" si="1"/>
        <v>4.9666666666666686</v>
      </c>
    </row>
    <row r="32" spans="1:6" ht="15" customHeight="1" x14ac:dyDescent="0.2">
      <c r="A32" s="25" t="s">
        <v>209</v>
      </c>
      <c r="B32" s="13">
        <v>-53.4</v>
      </c>
      <c r="C32" s="13">
        <v>-23.1</v>
      </c>
      <c r="D32" s="13">
        <v>-38.299999999999997</v>
      </c>
      <c r="E32" s="14">
        <f t="shared" si="0"/>
        <v>-21.633333333333336</v>
      </c>
      <c r="F32" s="27">
        <f t="shared" si="1"/>
        <v>-0.76666666666667282</v>
      </c>
    </row>
    <row r="33" spans="1:6" ht="15" customHeight="1" x14ac:dyDescent="0.2">
      <c r="A33" s="25" t="s">
        <v>210</v>
      </c>
      <c r="B33" s="13">
        <v>-59.7</v>
      </c>
      <c r="C33" s="13">
        <v>-21</v>
      </c>
      <c r="D33" s="13">
        <v>-40.4</v>
      </c>
      <c r="E33" s="14">
        <f t="shared" si="0"/>
        <v>-23.066666666666666</v>
      </c>
      <c r="F33" s="27">
        <f t="shared" si="1"/>
        <v>-0.63333333333333286</v>
      </c>
    </row>
    <row r="34" spans="1:6" ht="15" customHeight="1" x14ac:dyDescent="0.2">
      <c r="A34" s="25" t="s">
        <v>211</v>
      </c>
      <c r="B34" s="13">
        <v>-57.4</v>
      </c>
      <c r="C34" s="13">
        <v>-19.5</v>
      </c>
      <c r="D34" s="13">
        <v>-38.5</v>
      </c>
      <c r="E34" s="14">
        <f t="shared" si="0"/>
        <v>-21.2</v>
      </c>
      <c r="F34" s="27">
        <f t="shared" si="1"/>
        <v>9.9999999999997868E-2</v>
      </c>
    </row>
    <row r="35" spans="1:6" ht="15" customHeight="1" x14ac:dyDescent="0.2">
      <c r="A35" s="25" t="s">
        <v>212</v>
      </c>
      <c r="B35" s="13">
        <v>-58.4</v>
      </c>
      <c r="C35" s="13">
        <v>-19.899999999999999</v>
      </c>
      <c r="D35" s="13">
        <v>-39.200000000000003</v>
      </c>
      <c r="E35" s="14">
        <f t="shared" si="0"/>
        <v>-20.133333333333333</v>
      </c>
      <c r="F35" s="27">
        <f t="shared" si="1"/>
        <v>-1.1666666666666643</v>
      </c>
    </row>
    <row r="36" spans="1:6" ht="15" customHeight="1" x14ac:dyDescent="0.2">
      <c r="A36" s="25" t="s">
        <v>213</v>
      </c>
      <c r="B36" s="13">
        <v>-54.5</v>
      </c>
      <c r="C36" s="13">
        <v>-13.9</v>
      </c>
      <c r="D36" s="13">
        <v>-34.200000000000003</v>
      </c>
      <c r="E36" s="14">
        <f t="shared" si="0"/>
        <v>-17.766666666666666</v>
      </c>
      <c r="F36" s="27">
        <f t="shared" si="1"/>
        <v>-3.2333333333333325</v>
      </c>
    </row>
    <row r="37" spans="1:6" ht="15" customHeight="1" x14ac:dyDescent="0.2">
      <c r="A37" s="25" t="s">
        <v>214</v>
      </c>
      <c r="B37" s="13">
        <v>-51.2</v>
      </c>
      <c r="C37" s="13">
        <v>-16.8</v>
      </c>
      <c r="D37" s="13">
        <v>-34</v>
      </c>
      <c r="E37" s="14">
        <f t="shared" si="0"/>
        <v>-16.866666666666664</v>
      </c>
      <c r="F37" s="27">
        <f t="shared" si="1"/>
        <v>-4.466666666666665</v>
      </c>
    </row>
    <row r="38" spans="1:6" ht="15" customHeight="1" x14ac:dyDescent="0.2">
      <c r="A38" s="25" t="s">
        <v>215</v>
      </c>
      <c r="B38" s="13">
        <v>-52.3</v>
      </c>
      <c r="C38" s="13">
        <v>-16.399999999999999</v>
      </c>
      <c r="D38" s="13">
        <v>-34.4</v>
      </c>
      <c r="E38" s="14">
        <f t="shared" si="0"/>
        <v>-15.700000000000001</v>
      </c>
      <c r="F38" s="27">
        <f t="shared" si="1"/>
        <v>-2.1666666666666679</v>
      </c>
    </row>
    <row r="39" spans="1:6" ht="15" customHeight="1" x14ac:dyDescent="0.2">
      <c r="A39" s="25" t="s">
        <v>216</v>
      </c>
      <c r="B39" s="13">
        <v>-52.1</v>
      </c>
      <c r="C39" s="13">
        <v>-14.2</v>
      </c>
      <c r="D39" s="13">
        <v>-33.1</v>
      </c>
      <c r="E39" s="14">
        <f t="shared" si="0"/>
        <v>-15.800000000000002</v>
      </c>
      <c r="F39" s="27">
        <f t="shared" si="1"/>
        <v>-2.2666666666666693</v>
      </c>
    </row>
    <row r="40" spans="1:6" ht="15" customHeight="1" x14ac:dyDescent="0.2">
      <c r="A40" s="25" t="s">
        <v>217</v>
      </c>
      <c r="B40" s="13">
        <v>-47.6</v>
      </c>
      <c r="C40" s="13">
        <v>-11.2</v>
      </c>
      <c r="D40" s="13">
        <v>-29.4</v>
      </c>
      <c r="E40" s="14">
        <f t="shared" si="0"/>
        <v>-13.933333333333332</v>
      </c>
      <c r="F40" s="27">
        <f t="shared" si="1"/>
        <v>0.56666666666666821</v>
      </c>
    </row>
    <row r="41" spans="1:6" ht="15" customHeight="1" x14ac:dyDescent="0.2">
      <c r="A41" s="25" t="s">
        <v>218</v>
      </c>
      <c r="B41" s="13">
        <v>-46.6</v>
      </c>
      <c r="C41" s="13">
        <v>-13.1</v>
      </c>
      <c r="D41" s="13">
        <v>-29.8</v>
      </c>
      <c r="E41" s="14">
        <f t="shared" ref="E41:E72" si="2">AVERAGE(C39:C41)</f>
        <v>-12.833333333333334</v>
      </c>
      <c r="F41" s="27">
        <f t="shared" si="1"/>
        <v>0.69999999999999751</v>
      </c>
    </row>
    <row r="42" spans="1:6" ht="15" customHeight="1" x14ac:dyDescent="0.2">
      <c r="A42" s="25" t="s">
        <v>219</v>
      </c>
      <c r="B42" s="13">
        <v>-43.6</v>
      </c>
      <c r="C42" s="13">
        <v>-10.5</v>
      </c>
      <c r="D42" s="13">
        <v>-27.1</v>
      </c>
      <c r="E42" s="14">
        <f t="shared" si="2"/>
        <v>-11.6</v>
      </c>
      <c r="F42" s="27">
        <f t="shared" si="1"/>
        <v>2.9666666666666686</v>
      </c>
    </row>
    <row r="43" spans="1:6" ht="15" customHeight="1" x14ac:dyDescent="0.2">
      <c r="A43" s="25" t="s">
        <v>220</v>
      </c>
      <c r="B43" s="13">
        <v>-49.3</v>
      </c>
      <c r="C43" s="13">
        <v>-10.8</v>
      </c>
      <c r="D43" s="13">
        <v>-30.1</v>
      </c>
      <c r="E43" s="14">
        <f t="shared" si="2"/>
        <v>-11.466666666666669</v>
      </c>
      <c r="F43" s="27">
        <f t="shared" si="1"/>
        <v>6.5333333333333314</v>
      </c>
    </row>
    <row r="44" spans="1:6" ht="15" customHeight="1" x14ac:dyDescent="0.2">
      <c r="A44" s="25" t="s">
        <v>221</v>
      </c>
      <c r="B44" s="13">
        <v>-45</v>
      </c>
      <c r="C44" s="13">
        <v>-4.4000000000000004</v>
      </c>
      <c r="D44" s="13">
        <v>-24.7</v>
      </c>
      <c r="E44" s="14">
        <f t="shared" si="2"/>
        <v>-8.5666666666666682</v>
      </c>
      <c r="F44" s="27">
        <f t="shared" si="1"/>
        <v>13.066666666666668</v>
      </c>
    </row>
    <row r="45" spans="1:6" ht="15" customHeight="1" x14ac:dyDescent="0.2">
      <c r="A45" s="25" t="s">
        <v>222</v>
      </c>
      <c r="B45" s="13">
        <v>-44.6</v>
      </c>
      <c r="C45" s="13">
        <v>-4.9000000000000004</v>
      </c>
      <c r="D45" s="13">
        <v>-24.8</v>
      </c>
      <c r="E45" s="14">
        <f t="shared" si="2"/>
        <v>-6.7</v>
      </c>
      <c r="F45" s="27">
        <f t="shared" si="1"/>
        <v>16.366666666666667</v>
      </c>
    </row>
    <row r="46" spans="1:6" ht="15" customHeight="1" x14ac:dyDescent="0.2">
      <c r="A46" s="25" t="s">
        <v>223</v>
      </c>
      <c r="B46" s="13">
        <v>-51.1</v>
      </c>
      <c r="C46" s="13">
        <v>-11.3</v>
      </c>
      <c r="D46" s="13">
        <v>-31.2</v>
      </c>
      <c r="E46" s="14">
        <f t="shared" si="2"/>
        <v>-6.8666666666666671</v>
      </c>
      <c r="F46" s="27">
        <f t="shared" si="1"/>
        <v>14.333333333333332</v>
      </c>
    </row>
    <row r="47" spans="1:6" ht="15" customHeight="1" x14ac:dyDescent="0.2">
      <c r="A47" s="25" t="s">
        <v>224</v>
      </c>
      <c r="B47" s="13">
        <v>-51.2</v>
      </c>
      <c r="C47" s="13">
        <v>-10.7</v>
      </c>
      <c r="D47" s="13">
        <v>-30.9</v>
      </c>
      <c r="E47" s="14">
        <f t="shared" si="2"/>
        <v>-8.9666666666666668</v>
      </c>
      <c r="F47" s="27">
        <f t="shared" si="1"/>
        <v>11.166666666666666</v>
      </c>
    </row>
    <row r="48" spans="1:6" ht="15" customHeight="1" x14ac:dyDescent="0.2">
      <c r="A48" s="25" t="s">
        <v>225</v>
      </c>
      <c r="B48" s="13">
        <v>-50.7</v>
      </c>
      <c r="C48" s="13">
        <v>-16.5</v>
      </c>
      <c r="D48" s="13">
        <v>-33.6</v>
      </c>
      <c r="E48" s="14">
        <f t="shared" si="2"/>
        <v>-12.833333333333334</v>
      </c>
      <c r="F48" s="27">
        <f t="shared" si="1"/>
        <v>4.9333333333333318</v>
      </c>
    </row>
    <row r="49" spans="1:6" ht="15" customHeight="1" x14ac:dyDescent="0.2">
      <c r="A49" s="25" t="s">
        <v>226</v>
      </c>
      <c r="B49" s="13">
        <v>-47.8</v>
      </c>
      <c r="C49" s="13">
        <v>-15.4</v>
      </c>
      <c r="D49" s="13">
        <v>-31.6</v>
      </c>
      <c r="E49" s="14">
        <f t="shared" si="2"/>
        <v>-14.200000000000001</v>
      </c>
      <c r="F49" s="27">
        <f t="shared" si="1"/>
        <v>2.6666666666666625</v>
      </c>
    </row>
    <row r="50" spans="1:6" ht="15" customHeight="1" x14ac:dyDescent="0.2">
      <c r="A50" s="25" t="s">
        <v>227</v>
      </c>
      <c r="B50" s="13">
        <v>-52.1</v>
      </c>
      <c r="C50" s="13">
        <v>-17.8</v>
      </c>
      <c r="D50" s="13">
        <v>-35</v>
      </c>
      <c r="E50" s="14">
        <f t="shared" si="2"/>
        <v>-16.566666666666666</v>
      </c>
      <c r="F50" s="27">
        <f t="shared" si="1"/>
        <v>-0.86666666666666536</v>
      </c>
    </row>
    <row r="51" spans="1:6" ht="15" customHeight="1" x14ac:dyDescent="0.2">
      <c r="A51" s="25" t="s">
        <v>228</v>
      </c>
      <c r="B51" s="13">
        <v>-52.7</v>
      </c>
      <c r="C51" s="13">
        <v>-20.399999999999999</v>
      </c>
      <c r="D51" s="13">
        <v>-36.5</v>
      </c>
      <c r="E51" s="14">
        <f t="shared" si="2"/>
        <v>-17.866666666666667</v>
      </c>
      <c r="F51" s="27">
        <f t="shared" si="1"/>
        <v>-2.0666666666666647</v>
      </c>
    </row>
    <row r="52" spans="1:6" ht="15" customHeight="1" x14ac:dyDescent="0.2">
      <c r="A52" s="25" t="s">
        <v>229</v>
      </c>
      <c r="B52" s="13">
        <v>-57.7</v>
      </c>
      <c r="C52" s="13">
        <v>-24.5</v>
      </c>
      <c r="D52" s="13">
        <v>-41.1</v>
      </c>
      <c r="E52" s="14">
        <f t="shared" si="2"/>
        <v>-20.900000000000002</v>
      </c>
      <c r="F52" s="27">
        <f t="shared" si="1"/>
        <v>-6.9666666666666703</v>
      </c>
    </row>
    <row r="53" spans="1:6" ht="15" customHeight="1" x14ac:dyDescent="0.2">
      <c r="A53" s="25" t="s">
        <v>230</v>
      </c>
      <c r="B53" s="13">
        <v>-61.5</v>
      </c>
      <c r="C53" s="13">
        <v>-21.4</v>
      </c>
      <c r="D53" s="13">
        <v>-41.5</v>
      </c>
      <c r="E53" s="14">
        <f t="shared" si="2"/>
        <v>-22.099999999999998</v>
      </c>
      <c r="F53" s="27">
        <f t="shared" ref="F53:F84" si="3">E53-E41</f>
        <v>-9.2666666666666639</v>
      </c>
    </row>
    <row r="54" spans="1:6" ht="15" customHeight="1" x14ac:dyDescent="0.2">
      <c r="A54" s="25" t="s">
        <v>231</v>
      </c>
      <c r="B54" s="13">
        <v>-59</v>
      </c>
      <c r="C54" s="13">
        <v>-22.2</v>
      </c>
      <c r="D54" s="13">
        <v>-40.6</v>
      </c>
      <c r="E54" s="14">
        <f t="shared" si="2"/>
        <v>-22.7</v>
      </c>
      <c r="F54" s="27">
        <f t="shared" si="3"/>
        <v>-11.1</v>
      </c>
    </row>
    <row r="55" spans="1:6" ht="15" customHeight="1" x14ac:dyDescent="0.2">
      <c r="A55" s="25" t="s">
        <v>232</v>
      </c>
      <c r="B55" s="13">
        <v>-57.5</v>
      </c>
      <c r="C55" s="13">
        <v>-19.8</v>
      </c>
      <c r="D55" s="13">
        <v>-38.700000000000003</v>
      </c>
      <c r="E55" s="14">
        <f t="shared" si="2"/>
        <v>-21.133333333333329</v>
      </c>
      <c r="F55" s="27">
        <f t="shared" si="3"/>
        <v>-9.6666666666666607</v>
      </c>
    </row>
    <row r="56" spans="1:6" ht="15" customHeight="1" x14ac:dyDescent="0.2">
      <c r="A56" s="25" t="s">
        <v>233</v>
      </c>
      <c r="B56" s="13">
        <v>-55.9</v>
      </c>
      <c r="C56" s="13">
        <v>-20.7</v>
      </c>
      <c r="D56" s="13">
        <v>-38.299999999999997</v>
      </c>
      <c r="E56" s="14">
        <f t="shared" si="2"/>
        <v>-20.900000000000002</v>
      </c>
      <c r="F56" s="27">
        <f t="shared" si="3"/>
        <v>-12.333333333333334</v>
      </c>
    </row>
    <row r="57" spans="1:6" ht="15" customHeight="1" x14ac:dyDescent="0.2">
      <c r="A57" s="25" t="s">
        <v>234</v>
      </c>
      <c r="B57" s="13">
        <v>-50.8</v>
      </c>
      <c r="C57" s="13">
        <v>-13</v>
      </c>
      <c r="D57" s="13">
        <v>-31.9</v>
      </c>
      <c r="E57" s="14">
        <f t="shared" si="2"/>
        <v>-17.833333333333332</v>
      </c>
      <c r="F57" s="27">
        <f t="shared" si="3"/>
        <v>-11.133333333333333</v>
      </c>
    </row>
    <row r="58" spans="1:6" ht="15" customHeight="1" x14ac:dyDescent="0.2">
      <c r="A58" s="25" t="s">
        <v>235</v>
      </c>
      <c r="B58" s="13">
        <v>-52.3</v>
      </c>
      <c r="C58" s="13">
        <v>-12.7</v>
      </c>
      <c r="D58" s="13">
        <v>-32.5</v>
      </c>
      <c r="E58" s="14">
        <f t="shared" si="2"/>
        <v>-15.466666666666669</v>
      </c>
      <c r="F58" s="27">
        <f t="shared" si="3"/>
        <v>-8.6000000000000014</v>
      </c>
    </row>
    <row r="59" spans="1:6" ht="15" customHeight="1" x14ac:dyDescent="0.2">
      <c r="A59" s="25" t="s">
        <v>236</v>
      </c>
      <c r="B59" s="13">
        <v>-52.5</v>
      </c>
      <c r="C59" s="13">
        <v>-16.5</v>
      </c>
      <c r="D59" s="13">
        <v>-34.5</v>
      </c>
      <c r="E59" s="14">
        <f t="shared" si="2"/>
        <v>-14.066666666666668</v>
      </c>
      <c r="F59" s="27">
        <f t="shared" si="3"/>
        <v>-5.1000000000000014</v>
      </c>
    </row>
    <row r="60" spans="1:6" ht="15" customHeight="1" x14ac:dyDescent="0.2">
      <c r="A60" s="25" t="s">
        <v>237</v>
      </c>
      <c r="B60" s="13">
        <v>-50.7</v>
      </c>
      <c r="C60" s="13">
        <v>-12.4</v>
      </c>
      <c r="D60" s="13">
        <v>-31.5</v>
      </c>
      <c r="E60" s="14">
        <f t="shared" si="2"/>
        <v>-13.866666666666667</v>
      </c>
      <c r="F60" s="27">
        <f t="shared" si="3"/>
        <v>-1.0333333333333332</v>
      </c>
    </row>
    <row r="61" spans="1:6" ht="15" customHeight="1" x14ac:dyDescent="0.2">
      <c r="A61" s="25" t="s">
        <v>238</v>
      </c>
      <c r="B61" s="13">
        <v>-49.8</v>
      </c>
      <c r="C61" s="13">
        <v>-13.8</v>
      </c>
      <c r="D61" s="13">
        <v>-31.8</v>
      </c>
      <c r="E61" s="14">
        <f t="shared" si="2"/>
        <v>-14.233333333333334</v>
      </c>
      <c r="F61" s="27">
        <f t="shared" si="3"/>
        <v>-3.3333333333333215E-2</v>
      </c>
    </row>
    <row r="62" spans="1:6" ht="15" customHeight="1" x14ac:dyDescent="0.2">
      <c r="A62" s="25" t="s">
        <v>239</v>
      </c>
      <c r="B62" s="13">
        <v>-49.2</v>
      </c>
      <c r="C62" s="13">
        <v>-13.2</v>
      </c>
      <c r="D62" s="13">
        <v>-31.2</v>
      </c>
      <c r="E62" s="14">
        <f t="shared" si="2"/>
        <v>-13.133333333333335</v>
      </c>
      <c r="F62" s="27">
        <f t="shared" si="3"/>
        <v>3.4333333333333318</v>
      </c>
    </row>
    <row r="63" spans="1:6" ht="15" customHeight="1" x14ac:dyDescent="0.2">
      <c r="A63" s="25" t="s">
        <v>240</v>
      </c>
      <c r="B63" s="13">
        <v>-45</v>
      </c>
      <c r="C63" s="13">
        <v>-12.6</v>
      </c>
      <c r="D63" s="13">
        <v>-28.8</v>
      </c>
      <c r="E63" s="14">
        <f t="shared" si="2"/>
        <v>-13.200000000000001</v>
      </c>
      <c r="F63" s="27">
        <f t="shared" si="3"/>
        <v>4.6666666666666661</v>
      </c>
    </row>
    <row r="64" spans="1:6" ht="15" customHeight="1" x14ac:dyDescent="0.2">
      <c r="A64" s="25" t="s">
        <v>241</v>
      </c>
      <c r="B64" s="13">
        <v>-49.2</v>
      </c>
      <c r="C64" s="13">
        <v>-14.7</v>
      </c>
      <c r="D64" s="13">
        <v>-31.9</v>
      </c>
      <c r="E64" s="14">
        <f t="shared" si="2"/>
        <v>-13.5</v>
      </c>
      <c r="F64" s="27">
        <f t="shared" si="3"/>
        <v>7.4000000000000021</v>
      </c>
    </row>
    <row r="65" spans="1:6" ht="15" customHeight="1" x14ac:dyDescent="0.2">
      <c r="A65" s="25" t="s">
        <v>242</v>
      </c>
      <c r="B65" s="13">
        <v>-42.9</v>
      </c>
      <c r="C65" s="13">
        <v>-14.2</v>
      </c>
      <c r="D65" s="13">
        <v>-28.6</v>
      </c>
      <c r="E65" s="14">
        <f t="shared" si="2"/>
        <v>-13.833333333333334</v>
      </c>
      <c r="F65" s="27">
        <f t="shared" si="3"/>
        <v>8.2666666666666639</v>
      </c>
    </row>
    <row r="66" spans="1:6" ht="15" customHeight="1" x14ac:dyDescent="0.2">
      <c r="A66" s="25" t="s">
        <v>243</v>
      </c>
      <c r="B66" s="13">
        <v>-47.8</v>
      </c>
      <c r="C66" s="13">
        <v>-10.8</v>
      </c>
      <c r="D66" s="13">
        <v>-29.3</v>
      </c>
      <c r="E66" s="14">
        <f t="shared" si="2"/>
        <v>-13.233333333333334</v>
      </c>
      <c r="F66" s="27">
        <f t="shared" si="3"/>
        <v>9.466666666666665</v>
      </c>
    </row>
    <row r="67" spans="1:6" ht="15" customHeight="1" x14ac:dyDescent="0.2">
      <c r="A67" s="25" t="s">
        <v>244</v>
      </c>
      <c r="B67" s="13">
        <v>-47.9</v>
      </c>
      <c r="C67" s="13">
        <v>-7.6</v>
      </c>
      <c r="D67" s="13">
        <v>-27.8</v>
      </c>
      <c r="E67" s="14">
        <f t="shared" si="2"/>
        <v>-10.866666666666667</v>
      </c>
      <c r="F67" s="27">
        <f t="shared" si="3"/>
        <v>10.266666666666662</v>
      </c>
    </row>
    <row r="68" spans="1:6" ht="15" customHeight="1" x14ac:dyDescent="0.2">
      <c r="A68" s="25" t="s">
        <v>245</v>
      </c>
      <c r="B68" s="13">
        <v>-43.1</v>
      </c>
      <c r="C68" s="13">
        <v>-14.1</v>
      </c>
      <c r="D68" s="13">
        <v>-28.6</v>
      </c>
      <c r="E68" s="14">
        <f t="shared" si="2"/>
        <v>-10.833333333333334</v>
      </c>
      <c r="F68" s="27">
        <f t="shared" si="3"/>
        <v>10.066666666666668</v>
      </c>
    </row>
    <row r="69" spans="1:6" ht="15" customHeight="1" x14ac:dyDescent="0.2">
      <c r="A69" s="25" t="s">
        <v>246</v>
      </c>
      <c r="B69" s="13">
        <v>-48.9</v>
      </c>
      <c r="C69" s="13">
        <v>-12.7</v>
      </c>
      <c r="D69" s="13">
        <v>-30.8</v>
      </c>
      <c r="E69" s="14">
        <f t="shared" si="2"/>
        <v>-11.466666666666667</v>
      </c>
      <c r="F69" s="27">
        <f t="shared" si="3"/>
        <v>6.3666666666666654</v>
      </c>
    </row>
    <row r="70" spans="1:6" ht="15" customHeight="1" x14ac:dyDescent="0.2">
      <c r="A70" s="25" t="s">
        <v>247</v>
      </c>
      <c r="B70" s="13">
        <v>-44.1</v>
      </c>
      <c r="C70" s="13">
        <v>-4.7</v>
      </c>
      <c r="D70" s="13">
        <v>-24.4</v>
      </c>
      <c r="E70" s="14">
        <f t="shared" si="2"/>
        <v>-10.499999999999998</v>
      </c>
      <c r="F70" s="27">
        <f t="shared" si="3"/>
        <v>4.9666666666666703</v>
      </c>
    </row>
    <row r="71" spans="1:6" ht="15" customHeight="1" x14ac:dyDescent="0.2">
      <c r="A71" s="25" t="s">
        <v>248</v>
      </c>
      <c r="B71" s="13">
        <v>-44.1</v>
      </c>
      <c r="C71" s="13">
        <v>-5.9</v>
      </c>
      <c r="D71" s="13">
        <v>-25</v>
      </c>
      <c r="E71" s="14">
        <f t="shared" si="2"/>
        <v>-7.7666666666666657</v>
      </c>
      <c r="F71" s="27">
        <f t="shared" si="3"/>
        <v>6.3000000000000025</v>
      </c>
    </row>
    <row r="72" spans="1:6" ht="15" customHeight="1" x14ac:dyDescent="0.2">
      <c r="A72" s="25" t="s">
        <v>249</v>
      </c>
      <c r="B72" s="13">
        <v>-48.3</v>
      </c>
      <c r="C72" s="13">
        <v>-2.6</v>
      </c>
      <c r="D72" s="13">
        <v>-25.4</v>
      </c>
      <c r="E72" s="14">
        <f t="shared" si="2"/>
        <v>-4.4000000000000004</v>
      </c>
      <c r="F72" s="27">
        <f t="shared" si="3"/>
        <v>9.4666666666666668</v>
      </c>
    </row>
    <row r="73" spans="1:6" ht="15" customHeight="1" x14ac:dyDescent="0.2">
      <c r="A73" s="25" t="s">
        <v>250</v>
      </c>
      <c r="B73" s="13">
        <v>-42.9</v>
      </c>
      <c r="C73" s="13">
        <v>-4.3</v>
      </c>
      <c r="D73" s="13">
        <v>-23.6</v>
      </c>
      <c r="E73" s="14">
        <f t="shared" ref="E73:E104" si="4">AVERAGE(C71:C73)</f>
        <v>-4.2666666666666666</v>
      </c>
      <c r="F73" s="27">
        <f t="shared" si="3"/>
        <v>9.9666666666666686</v>
      </c>
    </row>
    <row r="74" spans="1:6" ht="15" customHeight="1" x14ac:dyDescent="0.2">
      <c r="A74" s="25" t="s">
        <v>251</v>
      </c>
      <c r="B74" s="13">
        <v>-41.9</v>
      </c>
      <c r="C74" s="13">
        <v>-0.7</v>
      </c>
      <c r="D74" s="13">
        <v>-21.3</v>
      </c>
      <c r="E74" s="14">
        <f t="shared" si="4"/>
        <v>-2.5333333333333337</v>
      </c>
      <c r="F74" s="27">
        <f t="shared" si="3"/>
        <v>10.600000000000001</v>
      </c>
    </row>
    <row r="75" spans="1:6" ht="15" customHeight="1" x14ac:dyDescent="0.2">
      <c r="A75" s="25" t="s">
        <v>252</v>
      </c>
      <c r="B75" s="13">
        <v>-43.4</v>
      </c>
      <c r="C75" s="13">
        <v>5.6</v>
      </c>
      <c r="D75" s="13">
        <v>-18.899999999999999</v>
      </c>
      <c r="E75" s="14">
        <f t="shared" si="4"/>
        <v>0.19999999999999987</v>
      </c>
      <c r="F75" s="27">
        <f t="shared" si="3"/>
        <v>13.4</v>
      </c>
    </row>
    <row r="76" spans="1:6" ht="15" customHeight="1" x14ac:dyDescent="0.2">
      <c r="A76" s="25" t="s">
        <v>253</v>
      </c>
      <c r="B76" s="13">
        <v>-39.700000000000003</v>
      </c>
      <c r="C76" s="13">
        <v>3.5</v>
      </c>
      <c r="D76" s="13">
        <v>-18.100000000000001</v>
      </c>
      <c r="E76" s="14">
        <f t="shared" si="4"/>
        <v>2.7999999999999994</v>
      </c>
      <c r="F76" s="27">
        <f t="shared" si="3"/>
        <v>16.3</v>
      </c>
    </row>
    <row r="77" spans="1:6" ht="15" customHeight="1" x14ac:dyDescent="0.2">
      <c r="A77" s="25" t="s">
        <v>254</v>
      </c>
      <c r="B77" s="13">
        <v>-36.200000000000003</v>
      </c>
      <c r="C77" s="13">
        <v>4.9000000000000004</v>
      </c>
      <c r="D77" s="13">
        <v>-15.7</v>
      </c>
      <c r="E77" s="14">
        <f t="shared" si="4"/>
        <v>4.666666666666667</v>
      </c>
      <c r="F77" s="27">
        <f t="shared" si="3"/>
        <v>18.5</v>
      </c>
    </row>
    <row r="78" spans="1:6" ht="15" customHeight="1" x14ac:dyDescent="0.2">
      <c r="A78" s="25" t="s">
        <v>255</v>
      </c>
      <c r="B78" s="13">
        <v>-33</v>
      </c>
      <c r="C78" s="13">
        <v>6.1</v>
      </c>
      <c r="D78" s="13">
        <v>-13.4</v>
      </c>
      <c r="E78" s="14">
        <f t="shared" si="4"/>
        <v>4.833333333333333</v>
      </c>
      <c r="F78" s="27">
        <f t="shared" si="3"/>
        <v>18.066666666666666</v>
      </c>
    </row>
    <row r="79" spans="1:6" ht="15" customHeight="1" x14ac:dyDescent="0.2">
      <c r="A79" s="25" t="s">
        <v>256</v>
      </c>
      <c r="B79" s="13">
        <v>-33.5</v>
      </c>
      <c r="C79" s="13">
        <v>4.5</v>
      </c>
      <c r="D79" s="13">
        <v>-14.5</v>
      </c>
      <c r="E79" s="14">
        <f t="shared" si="4"/>
        <v>5.166666666666667</v>
      </c>
      <c r="F79" s="27">
        <f t="shared" si="3"/>
        <v>16.033333333333335</v>
      </c>
    </row>
    <row r="80" spans="1:6" ht="15" customHeight="1" x14ac:dyDescent="0.2">
      <c r="A80" s="25" t="s">
        <v>257</v>
      </c>
      <c r="B80" s="13">
        <v>-35.700000000000003</v>
      </c>
      <c r="C80" s="13">
        <v>6.5</v>
      </c>
      <c r="D80" s="13">
        <v>-14.6</v>
      </c>
      <c r="E80" s="14">
        <f t="shared" si="4"/>
        <v>5.7</v>
      </c>
      <c r="F80" s="27">
        <f t="shared" si="3"/>
        <v>16.533333333333335</v>
      </c>
    </row>
    <row r="81" spans="1:6" ht="15" customHeight="1" x14ac:dyDescent="0.2">
      <c r="A81" s="25" t="s">
        <v>258</v>
      </c>
      <c r="B81" s="13">
        <v>-34.9</v>
      </c>
      <c r="C81" s="13">
        <v>8.6999999999999993</v>
      </c>
      <c r="D81" s="13">
        <v>-13.1</v>
      </c>
      <c r="E81" s="14">
        <f t="shared" si="4"/>
        <v>6.5666666666666664</v>
      </c>
      <c r="F81" s="27">
        <f t="shared" si="3"/>
        <v>18.033333333333331</v>
      </c>
    </row>
    <row r="82" spans="1:6" ht="15" customHeight="1" x14ac:dyDescent="0.2">
      <c r="A82" s="25" t="s">
        <v>259</v>
      </c>
      <c r="B82" s="13">
        <v>-33.9</v>
      </c>
      <c r="C82" s="13">
        <v>9.5</v>
      </c>
      <c r="D82" s="13">
        <v>-12.2</v>
      </c>
      <c r="E82" s="14">
        <f t="shared" si="4"/>
        <v>8.2333333333333325</v>
      </c>
      <c r="F82" s="27">
        <f t="shared" si="3"/>
        <v>18.733333333333331</v>
      </c>
    </row>
    <row r="83" spans="1:6" ht="15" customHeight="1" x14ac:dyDescent="0.2">
      <c r="A83" s="25" t="s">
        <v>260</v>
      </c>
      <c r="B83" s="13">
        <v>-34.299999999999997</v>
      </c>
      <c r="C83" s="13">
        <v>7.8</v>
      </c>
      <c r="D83" s="13">
        <v>-13.2</v>
      </c>
      <c r="E83" s="14">
        <f t="shared" si="4"/>
        <v>8.6666666666666661</v>
      </c>
      <c r="F83" s="27">
        <f t="shared" si="3"/>
        <v>16.43333333333333</v>
      </c>
    </row>
    <row r="84" spans="1:6" ht="15" customHeight="1" x14ac:dyDescent="0.2">
      <c r="A84" s="25" t="s">
        <v>261</v>
      </c>
      <c r="B84" s="13">
        <v>-34.6</v>
      </c>
      <c r="C84" s="13">
        <v>8.4</v>
      </c>
      <c r="D84" s="13">
        <v>-13.1</v>
      </c>
      <c r="E84" s="14">
        <f t="shared" si="4"/>
        <v>8.5666666666666682</v>
      </c>
      <c r="F84" s="27">
        <f t="shared" si="3"/>
        <v>12.966666666666669</v>
      </c>
    </row>
    <row r="85" spans="1:6" ht="15" customHeight="1" x14ac:dyDescent="0.2">
      <c r="A85" s="25" t="s">
        <v>262</v>
      </c>
      <c r="B85" s="13">
        <v>-29.6</v>
      </c>
      <c r="C85" s="13">
        <v>8.1</v>
      </c>
      <c r="D85" s="13">
        <v>-10.8</v>
      </c>
      <c r="E85" s="14">
        <f t="shared" si="4"/>
        <v>8.1</v>
      </c>
      <c r="F85" s="27">
        <f t="shared" ref="F85:F116" si="5">E85-E73</f>
        <v>12.366666666666667</v>
      </c>
    </row>
    <row r="86" spans="1:6" ht="15" customHeight="1" x14ac:dyDescent="0.2">
      <c r="A86" s="25" t="s">
        <v>263</v>
      </c>
      <c r="B86" s="13">
        <v>-29</v>
      </c>
      <c r="C86" s="13">
        <v>11.2</v>
      </c>
      <c r="D86" s="13">
        <v>-8.9</v>
      </c>
      <c r="E86" s="14">
        <f t="shared" si="4"/>
        <v>9.2333333333333325</v>
      </c>
      <c r="F86" s="27">
        <f t="shared" si="5"/>
        <v>11.766666666666666</v>
      </c>
    </row>
    <row r="87" spans="1:6" ht="15" customHeight="1" x14ac:dyDescent="0.2">
      <c r="A87" s="25" t="s">
        <v>264</v>
      </c>
      <c r="B87" s="13">
        <v>-26.4</v>
      </c>
      <c r="C87" s="13">
        <v>10.6</v>
      </c>
      <c r="D87" s="13">
        <v>-7.9</v>
      </c>
      <c r="E87" s="14">
        <f t="shared" si="4"/>
        <v>9.9666666666666668</v>
      </c>
      <c r="F87" s="27">
        <f t="shared" si="5"/>
        <v>9.7666666666666675</v>
      </c>
    </row>
    <row r="88" spans="1:6" ht="15" customHeight="1" x14ac:dyDescent="0.2">
      <c r="A88" s="25" t="s">
        <v>265</v>
      </c>
      <c r="B88" s="13">
        <v>-27</v>
      </c>
      <c r="C88" s="13">
        <v>9.5</v>
      </c>
      <c r="D88" s="13">
        <v>-8.6999999999999993</v>
      </c>
      <c r="E88" s="14">
        <f t="shared" si="4"/>
        <v>10.433333333333332</v>
      </c>
      <c r="F88" s="27">
        <f t="shared" si="5"/>
        <v>7.6333333333333329</v>
      </c>
    </row>
    <row r="89" spans="1:6" ht="15" customHeight="1" x14ac:dyDescent="0.2">
      <c r="A89" s="25" t="s">
        <v>266</v>
      </c>
      <c r="B89" s="13">
        <v>-25.9</v>
      </c>
      <c r="C89" s="13">
        <v>18</v>
      </c>
      <c r="D89" s="13">
        <v>-3.9</v>
      </c>
      <c r="E89" s="14">
        <f t="shared" si="4"/>
        <v>12.700000000000001</v>
      </c>
      <c r="F89" s="27">
        <f t="shared" si="5"/>
        <v>8.033333333333335</v>
      </c>
    </row>
    <row r="90" spans="1:6" ht="15" customHeight="1" x14ac:dyDescent="0.2">
      <c r="A90" s="25" t="s">
        <v>267</v>
      </c>
      <c r="B90" s="13">
        <v>-20.100000000000001</v>
      </c>
      <c r="C90" s="13">
        <v>15.5</v>
      </c>
      <c r="D90" s="13">
        <v>-2.2999999999999998</v>
      </c>
      <c r="E90" s="14">
        <f t="shared" si="4"/>
        <v>14.333333333333334</v>
      </c>
      <c r="F90" s="27">
        <f t="shared" si="5"/>
        <v>9.5</v>
      </c>
    </row>
    <row r="91" spans="1:6" ht="15" customHeight="1" x14ac:dyDescent="0.2">
      <c r="A91" s="25" t="s">
        <v>268</v>
      </c>
      <c r="B91" s="13">
        <v>-20.3</v>
      </c>
      <c r="C91" s="13">
        <v>9.8000000000000007</v>
      </c>
      <c r="D91" s="13">
        <v>-5.3</v>
      </c>
      <c r="E91" s="14">
        <f t="shared" si="4"/>
        <v>14.433333333333332</v>
      </c>
      <c r="F91" s="27">
        <f t="shared" si="5"/>
        <v>9.2666666666666657</v>
      </c>
    </row>
    <row r="92" spans="1:6" ht="15" customHeight="1" x14ac:dyDescent="0.2">
      <c r="A92" s="25" t="s">
        <v>269</v>
      </c>
      <c r="B92" s="13">
        <v>-23.6</v>
      </c>
      <c r="C92" s="13">
        <v>14.5</v>
      </c>
      <c r="D92" s="13">
        <v>-4.5</v>
      </c>
      <c r="E92" s="14">
        <f t="shared" si="4"/>
        <v>13.266666666666666</v>
      </c>
      <c r="F92" s="27">
        <f t="shared" si="5"/>
        <v>7.5666666666666655</v>
      </c>
    </row>
    <row r="93" spans="1:6" ht="15" customHeight="1" x14ac:dyDescent="0.2">
      <c r="A93" s="25" t="s">
        <v>270</v>
      </c>
      <c r="B93" s="13">
        <v>-17.5</v>
      </c>
      <c r="C93" s="13">
        <v>19.2</v>
      </c>
      <c r="D93" s="13">
        <v>0.8</v>
      </c>
      <c r="E93" s="14">
        <f t="shared" si="4"/>
        <v>14.5</v>
      </c>
      <c r="F93" s="27">
        <f t="shared" si="5"/>
        <v>7.9333333333333336</v>
      </c>
    </row>
    <row r="94" spans="1:6" ht="15" customHeight="1" x14ac:dyDescent="0.2">
      <c r="A94" s="25" t="s">
        <v>271</v>
      </c>
      <c r="B94" s="13">
        <v>-16.600000000000001</v>
      </c>
      <c r="C94" s="13">
        <v>21.7</v>
      </c>
      <c r="D94" s="13">
        <v>2.5</v>
      </c>
      <c r="E94" s="14">
        <f t="shared" si="4"/>
        <v>18.466666666666669</v>
      </c>
      <c r="F94" s="27">
        <f t="shared" si="5"/>
        <v>10.233333333333336</v>
      </c>
    </row>
    <row r="95" spans="1:6" ht="15" customHeight="1" x14ac:dyDescent="0.2">
      <c r="A95" s="25" t="s">
        <v>272</v>
      </c>
      <c r="B95" s="13">
        <v>-16.899999999999999</v>
      </c>
      <c r="C95" s="13">
        <v>17.8</v>
      </c>
      <c r="D95" s="13">
        <v>0.4</v>
      </c>
      <c r="E95" s="14">
        <f t="shared" si="4"/>
        <v>19.566666666666666</v>
      </c>
      <c r="F95" s="27">
        <f t="shared" si="5"/>
        <v>10.9</v>
      </c>
    </row>
    <row r="96" spans="1:6" ht="15" customHeight="1" x14ac:dyDescent="0.2">
      <c r="A96" s="25" t="s">
        <v>273</v>
      </c>
      <c r="B96" s="13">
        <v>-20.399999999999999</v>
      </c>
      <c r="C96" s="13">
        <v>14.1</v>
      </c>
      <c r="D96" s="13">
        <v>-3.2</v>
      </c>
      <c r="E96" s="14">
        <f t="shared" si="4"/>
        <v>17.866666666666667</v>
      </c>
      <c r="F96" s="27">
        <f t="shared" si="5"/>
        <v>9.2999999999999989</v>
      </c>
    </row>
    <row r="97" spans="1:6" ht="15" customHeight="1" x14ac:dyDescent="0.2">
      <c r="A97" s="25" t="s">
        <v>274</v>
      </c>
      <c r="B97" s="13">
        <v>-16.8</v>
      </c>
      <c r="C97" s="13">
        <v>20.399999999999999</v>
      </c>
      <c r="D97" s="13">
        <v>1.8</v>
      </c>
      <c r="E97" s="14">
        <f t="shared" si="4"/>
        <v>17.433333333333334</v>
      </c>
      <c r="F97" s="27">
        <f t="shared" si="5"/>
        <v>9.3333333333333339</v>
      </c>
    </row>
    <row r="98" spans="1:6" ht="15" customHeight="1" x14ac:dyDescent="0.2">
      <c r="A98" s="25" t="s">
        <v>275</v>
      </c>
      <c r="B98" s="13">
        <v>-14.7</v>
      </c>
      <c r="C98" s="13">
        <v>21.4</v>
      </c>
      <c r="D98" s="13">
        <v>3.3</v>
      </c>
      <c r="E98" s="14">
        <f t="shared" si="4"/>
        <v>18.633333333333333</v>
      </c>
      <c r="F98" s="27">
        <f t="shared" si="5"/>
        <v>9.4</v>
      </c>
    </row>
    <row r="99" spans="1:6" ht="15" customHeight="1" x14ac:dyDescent="0.2">
      <c r="A99" s="25" t="s">
        <v>276</v>
      </c>
      <c r="B99" s="13">
        <v>-13</v>
      </c>
      <c r="C99" s="13">
        <v>18</v>
      </c>
      <c r="D99" s="13">
        <v>2.5</v>
      </c>
      <c r="E99" s="14">
        <f t="shared" si="4"/>
        <v>19.933333333333334</v>
      </c>
      <c r="F99" s="27">
        <f t="shared" si="5"/>
        <v>9.9666666666666668</v>
      </c>
    </row>
    <row r="100" spans="1:6" ht="15" customHeight="1" x14ac:dyDescent="0.2">
      <c r="A100" s="25" t="s">
        <v>277</v>
      </c>
      <c r="B100" s="13">
        <v>-12.8</v>
      </c>
      <c r="C100" s="13">
        <v>18</v>
      </c>
      <c r="D100" s="13">
        <v>2.6</v>
      </c>
      <c r="E100" s="14">
        <f t="shared" si="4"/>
        <v>19.133333333333333</v>
      </c>
      <c r="F100" s="27">
        <f t="shared" si="5"/>
        <v>8.7000000000000011</v>
      </c>
    </row>
    <row r="101" spans="1:6" ht="15" customHeight="1" x14ac:dyDescent="0.2">
      <c r="A101" s="25" t="s">
        <v>278</v>
      </c>
      <c r="B101" s="13">
        <v>-8.5</v>
      </c>
      <c r="C101" s="13">
        <v>20.3</v>
      </c>
      <c r="D101" s="13">
        <v>5.9</v>
      </c>
      <c r="E101" s="14">
        <f t="shared" si="4"/>
        <v>18.766666666666666</v>
      </c>
      <c r="F101" s="27">
        <f t="shared" si="5"/>
        <v>6.0666666666666647</v>
      </c>
    </row>
    <row r="102" spans="1:6" ht="15" customHeight="1" x14ac:dyDescent="0.2">
      <c r="A102" s="25" t="s">
        <v>279</v>
      </c>
      <c r="B102" s="13">
        <v>-8.5</v>
      </c>
      <c r="C102" s="13">
        <v>20.399999999999999</v>
      </c>
      <c r="D102" s="13">
        <v>5.9</v>
      </c>
      <c r="E102" s="14">
        <f t="shared" si="4"/>
        <v>19.566666666666666</v>
      </c>
      <c r="F102" s="27">
        <f t="shared" si="5"/>
        <v>5.2333333333333325</v>
      </c>
    </row>
    <row r="103" spans="1:6" ht="15" customHeight="1" x14ac:dyDescent="0.2">
      <c r="A103" s="25" t="s">
        <v>280</v>
      </c>
      <c r="B103" s="13">
        <v>-12.1</v>
      </c>
      <c r="C103" s="13">
        <v>21.7</v>
      </c>
      <c r="D103" s="13">
        <v>4.8</v>
      </c>
      <c r="E103" s="14">
        <f t="shared" si="4"/>
        <v>20.8</v>
      </c>
      <c r="F103" s="27">
        <f t="shared" si="5"/>
        <v>6.3666666666666689</v>
      </c>
    </row>
    <row r="104" spans="1:6" ht="15" customHeight="1" x14ac:dyDescent="0.2">
      <c r="A104" s="25" t="s">
        <v>281</v>
      </c>
      <c r="B104" s="13">
        <v>-10.8</v>
      </c>
      <c r="C104" s="13">
        <v>24.3</v>
      </c>
      <c r="D104" s="13">
        <v>6.7</v>
      </c>
      <c r="E104" s="14">
        <f t="shared" si="4"/>
        <v>22.133333333333329</v>
      </c>
      <c r="F104" s="27">
        <f t="shared" si="5"/>
        <v>8.8666666666666636</v>
      </c>
    </row>
    <row r="105" spans="1:6" ht="15" customHeight="1" x14ac:dyDescent="0.2">
      <c r="A105" s="25" t="s">
        <v>282</v>
      </c>
      <c r="B105" s="13">
        <v>-8.5</v>
      </c>
      <c r="C105" s="13">
        <v>23.1</v>
      </c>
      <c r="D105" s="13">
        <v>7.3</v>
      </c>
      <c r="E105" s="14">
        <f t="shared" ref="E105:E136" si="6">AVERAGE(C103:C105)</f>
        <v>23.033333333333331</v>
      </c>
      <c r="F105" s="27">
        <f t="shared" si="5"/>
        <v>8.5333333333333314</v>
      </c>
    </row>
    <row r="106" spans="1:6" ht="15" customHeight="1" x14ac:dyDescent="0.2">
      <c r="A106" s="25" t="s">
        <v>283</v>
      </c>
      <c r="B106" s="13">
        <v>-4.9000000000000004</v>
      </c>
      <c r="C106" s="13">
        <v>25.6</v>
      </c>
      <c r="D106" s="13">
        <v>10.4</v>
      </c>
      <c r="E106" s="14">
        <f t="shared" si="6"/>
        <v>24.333333333333332</v>
      </c>
      <c r="F106" s="27">
        <f t="shared" si="5"/>
        <v>5.8666666666666636</v>
      </c>
    </row>
    <row r="107" spans="1:6" ht="15" customHeight="1" x14ac:dyDescent="0.2">
      <c r="A107" s="25" t="s">
        <v>284</v>
      </c>
      <c r="B107" s="13">
        <v>-2.2999999999999998</v>
      </c>
      <c r="C107" s="13">
        <v>28.9</v>
      </c>
      <c r="D107" s="13">
        <v>13.3</v>
      </c>
      <c r="E107" s="14">
        <f t="shared" si="6"/>
        <v>25.866666666666664</v>
      </c>
      <c r="F107" s="27">
        <f t="shared" si="5"/>
        <v>6.2999999999999972</v>
      </c>
    </row>
    <row r="108" spans="1:6" ht="15" customHeight="1" x14ac:dyDescent="0.2">
      <c r="A108" s="25" t="s">
        <v>285</v>
      </c>
      <c r="B108" s="13">
        <v>-2.9</v>
      </c>
      <c r="C108" s="13">
        <v>29.4</v>
      </c>
      <c r="D108" s="13">
        <v>13.3</v>
      </c>
      <c r="E108" s="14">
        <f t="shared" si="6"/>
        <v>27.966666666666669</v>
      </c>
      <c r="F108" s="27">
        <f t="shared" si="5"/>
        <v>10.100000000000001</v>
      </c>
    </row>
    <row r="109" spans="1:6" ht="15" customHeight="1" x14ac:dyDescent="0.2">
      <c r="A109" s="25" t="s">
        <v>286</v>
      </c>
      <c r="B109" s="13">
        <v>-2</v>
      </c>
      <c r="C109" s="13">
        <v>23.7</v>
      </c>
      <c r="D109" s="13">
        <v>10.9</v>
      </c>
      <c r="E109" s="14">
        <f t="shared" si="6"/>
        <v>27.333333333333332</v>
      </c>
      <c r="F109" s="27">
        <f t="shared" si="5"/>
        <v>9.8999999999999986</v>
      </c>
    </row>
    <row r="110" spans="1:6" ht="15" customHeight="1" x14ac:dyDescent="0.2">
      <c r="A110" s="25" t="s">
        <v>287</v>
      </c>
      <c r="B110" s="13">
        <v>-3.8</v>
      </c>
      <c r="C110" s="13">
        <v>27.8</v>
      </c>
      <c r="D110" s="13">
        <v>12</v>
      </c>
      <c r="E110" s="14">
        <f t="shared" si="6"/>
        <v>26.966666666666665</v>
      </c>
      <c r="F110" s="27">
        <f t="shared" si="5"/>
        <v>8.3333333333333321</v>
      </c>
    </row>
    <row r="111" spans="1:6" ht="15" customHeight="1" x14ac:dyDescent="0.2">
      <c r="A111" s="25" t="s">
        <v>288</v>
      </c>
      <c r="B111" s="13">
        <v>3.4</v>
      </c>
      <c r="C111" s="13">
        <v>25.9</v>
      </c>
      <c r="D111" s="13">
        <v>14.7</v>
      </c>
      <c r="E111" s="14">
        <f t="shared" si="6"/>
        <v>25.8</v>
      </c>
      <c r="F111" s="27">
        <f t="shared" si="5"/>
        <v>5.8666666666666671</v>
      </c>
    </row>
    <row r="112" spans="1:6" ht="15" customHeight="1" x14ac:dyDescent="0.2">
      <c r="A112" s="25" t="s">
        <v>289</v>
      </c>
      <c r="B112" s="13">
        <v>-1.2</v>
      </c>
      <c r="C112" s="13">
        <v>26.3</v>
      </c>
      <c r="D112" s="13">
        <v>12.5</v>
      </c>
      <c r="E112" s="14">
        <f t="shared" si="6"/>
        <v>26.666666666666668</v>
      </c>
      <c r="F112" s="27">
        <f t="shared" si="5"/>
        <v>7.533333333333335</v>
      </c>
    </row>
    <row r="113" spans="1:6" ht="15" customHeight="1" x14ac:dyDescent="0.2">
      <c r="A113" s="25" t="s">
        <v>290</v>
      </c>
      <c r="B113" s="13">
        <v>-0.8</v>
      </c>
      <c r="C113" s="13">
        <v>29.2</v>
      </c>
      <c r="D113" s="13">
        <v>14.2</v>
      </c>
      <c r="E113" s="14">
        <f t="shared" si="6"/>
        <v>27.133333333333336</v>
      </c>
      <c r="F113" s="27">
        <f t="shared" si="5"/>
        <v>8.3666666666666707</v>
      </c>
    </row>
    <row r="114" spans="1:6" ht="15" customHeight="1" x14ac:dyDescent="0.2">
      <c r="A114" s="25" t="s">
        <v>291</v>
      </c>
      <c r="B114" s="13">
        <v>-0.7</v>
      </c>
      <c r="C114" s="13">
        <v>32.1</v>
      </c>
      <c r="D114" s="13">
        <v>15.7</v>
      </c>
      <c r="E114" s="14">
        <f t="shared" si="6"/>
        <v>29.2</v>
      </c>
      <c r="F114" s="27">
        <f t="shared" si="5"/>
        <v>9.6333333333333329</v>
      </c>
    </row>
    <row r="115" spans="1:6" ht="15" customHeight="1" x14ac:dyDescent="0.2">
      <c r="A115" s="25" t="s">
        <v>292</v>
      </c>
      <c r="B115" s="13">
        <v>3.4</v>
      </c>
      <c r="C115" s="13">
        <v>29.4</v>
      </c>
      <c r="D115" s="13">
        <v>16.399999999999999</v>
      </c>
      <c r="E115" s="14">
        <f t="shared" si="6"/>
        <v>30.233333333333331</v>
      </c>
      <c r="F115" s="27">
        <f t="shared" si="5"/>
        <v>9.43333333333333</v>
      </c>
    </row>
    <row r="116" spans="1:6" ht="15" customHeight="1" x14ac:dyDescent="0.2">
      <c r="A116" s="25" t="s">
        <v>293</v>
      </c>
      <c r="B116" s="13">
        <v>-0.1</v>
      </c>
      <c r="C116" s="13">
        <v>35.299999999999997</v>
      </c>
      <c r="D116" s="13">
        <v>17.600000000000001</v>
      </c>
      <c r="E116" s="14">
        <f t="shared" si="6"/>
        <v>32.266666666666666</v>
      </c>
      <c r="F116" s="27">
        <f t="shared" si="5"/>
        <v>10.133333333333336</v>
      </c>
    </row>
    <row r="117" spans="1:6" ht="15" customHeight="1" x14ac:dyDescent="0.2">
      <c r="A117" s="25" t="s">
        <v>294</v>
      </c>
      <c r="B117" s="13">
        <v>4.8</v>
      </c>
      <c r="C117" s="13">
        <v>39.299999999999997</v>
      </c>
      <c r="D117" s="13">
        <v>22</v>
      </c>
      <c r="E117" s="14">
        <f t="shared" si="6"/>
        <v>34.666666666666664</v>
      </c>
      <c r="F117" s="27">
        <f t="shared" ref="F117:F148" si="7">E117-E105</f>
        <v>11.633333333333333</v>
      </c>
    </row>
    <row r="118" spans="1:6" ht="15" customHeight="1" x14ac:dyDescent="0.2">
      <c r="A118" s="25" t="s">
        <v>295</v>
      </c>
      <c r="B118" s="13">
        <v>5.3</v>
      </c>
      <c r="C118" s="13">
        <v>26.3</v>
      </c>
      <c r="D118" s="13">
        <v>15.8</v>
      </c>
      <c r="E118" s="14">
        <f t="shared" si="6"/>
        <v>33.633333333333333</v>
      </c>
      <c r="F118" s="27">
        <f t="shared" si="7"/>
        <v>9.3000000000000007</v>
      </c>
    </row>
    <row r="119" spans="1:6" ht="15" customHeight="1" x14ac:dyDescent="0.2">
      <c r="A119" s="25" t="s">
        <v>296</v>
      </c>
      <c r="B119" s="13">
        <v>5.9</v>
      </c>
      <c r="C119" s="13">
        <v>25.5</v>
      </c>
      <c r="D119" s="13">
        <v>15.7</v>
      </c>
      <c r="E119" s="14">
        <f t="shared" si="6"/>
        <v>30.366666666666664</v>
      </c>
      <c r="F119" s="27">
        <f t="shared" si="7"/>
        <v>4.5</v>
      </c>
    </row>
    <row r="120" spans="1:6" ht="15" customHeight="1" x14ac:dyDescent="0.2">
      <c r="A120" s="25" t="s">
        <v>297</v>
      </c>
      <c r="B120" s="13">
        <v>4.7</v>
      </c>
      <c r="C120" s="13">
        <v>24.1</v>
      </c>
      <c r="D120" s="13">
        <v>14.4</v>
      </c>
      <c r="E120" s="14">
        <f t="shared" si="6"/>
        <v>25.3</v>
      </c>
      <c r="F120" s="27">
        <f t="shared" si="7"/>
        <v>-2.6666666666666679</v>
      </c>
    </row>
    <row r="121" spans="1:6" ht="15" customHeight="1" x14ac:dyDescent="0.2">
      <c r="A121" s="25" t="s">
        <v>298</v>
      </c>
      <c r="B121" s="13">
        <v>0</v>
      </c>
      <c r="C121" s="13">
        <v>26.6</v>
      </c>
      <c r="D121" s="13">
        <v>13.3</v>
      </c>
      <c r="E121" s="14">
        <f t="shared" si="6"/>
        <v>25.400000000000002</v>
      </c>
      <c r="F121" s="27">
        <f t="shared" si="7"/>
        <v>-1.93333333333333</v>
      </c>
    </row>
    <row r="122" spans="1:6" ht="15" customHeight="1" x14ac:dyDescent="0.2">
      <c r="A122" s="25" t="s">
        <v>299</v>
      </c>
      <c r="B122" s="13">
        <v>11.4</v>
      </c>
      <c r="C122" s="13">
        <v>31.2</v>
      </c>
      <c r="D122" s="13">
        <v>21.3</v>
      </c>
      <c r="E122" s="14">
        <f t="shared" si="6"/>
        <v>27.3</v>
      </c>
      <c r="F122" s="27">
        <f t="shared" si="7"/>
        <v>0.3333333333333357</v>
      </c>
    </row>
    <row r="123" spans="1:6" ht="15" customHeight="1" x14ac:dyDescent="0.2">
      <c r="A123" s="25" t="s">
        <v>300</v>
      </c>
      <c r="B123" s="13">
        <v>5.9</v>
      </c>
      <c r="C123" s="13">
        <v>25.4</v>
      </c>
      <c r="D123" s="13">
        <v>15.6</v>
      </c>
      <c r="E123" s="14">
        <f t="shared" si="6"/>
        <v>27.733333333333331</v>
      </c>
      <c r="F123" s="27">
        <f t="shared" si="7"/>
        <v>1.93333333333333</v>
      </c>
    </row>
    <row r="124" spans="1:6" ht="15" customHeight="1" x14ac:dyDescent="0.2">
      <c r="A124" s="25" t="s">
        <v>301</v>
      </c>
      <c r="B124" s="13">
        <v>9.1999999999999993</v>
      </c>
      <c r="C124" s="13">
        <v>33</v>
      </c>
      <c r="D124" s="13">
        <v>21.1</v>
      </c>
      <c r="E124" s="14">
        <f t="shared" si="6"/>
        <v>29.866666666666664</v>
      </c>
      <c r="F124" s="27">
        <f t="shared" si="7"/>
        <v>3.1999999999999957</v>
      </c>
    </row>
    <row r="125" spans="1:6" ht="15" customHeight="1" x14ac:dyDescent="0.2">
      <c r="A125" s="25" t="s">
        <v>302</v>
      </c>
      <c r="B125" s="13">
        <v>-0.1</v>
      </c>
      <c r="C125" s="13">
        <v>20.100000000000001</v>
      </c>
      <c r="D125" s="13">
        <v>10</v>
      </c>
      <c r="E125" s="14">
        <f t="shared" si="6"/>
        <v>26.166666666666668</v>
      </c>
      <c r="F125" s="27">
        <f t="shared" si="7"/>
        <v>-0.96666666666666856</v>
      </c>
    </row>
    <row r="126" spans="1:6" ht="15" customHeight="1" x14ac:dyDescent="0.2">
      <c r="A126" s="25" t="s">
        <v>303</v>
      </c>
      <c r="B126" s="13">
        <v>4.9000000000000004</v>
      </c>
      <c r="C126" s="13">
        <v>27.7</v>
      </c>
      <c r="D126" s="13">
        <v>16.3</v>
      </c>
      <c r="E126" s="14">
        <f t="shared" si="6"/>
        <v>26.933333333333334</v>
      </c>
      <c r="F126" s="27">
        <f t="shared" si="7"/>
        <v>-2.2666666666666657</v>
      </c>
    </row>
    <row r="127" spans="1:6" ht="15" customHeight="1" x14ac:dyDescent="0.2">
      <c r="A127" s="25" t="s">
        <v>304</v>
      </c>
      <c r="B127" s="13">
        <v>3.5</v>
      </c>
      <c r="C127" s="13">
        <v>32.1</v>
      </c>
      <c r="D127" s="13">
        <v>17.8</v>
      </c>
      <c r="E127" s="14">
        <f t="shared" si="6"/>
        <v>26.633333333333336</v>
      </c>
      <c r="F127" s="27">
        <f t="shared" si="7"/>
        <v>-3.5999999999999943</v>
      </c>
    </row>
    <row r="128" spans="1:6" ht="15" customHeight="1" x14ac:dyDescent="0.2">
      <c r="A128" s="25" t="s">
        <v>305</v>
      </c>
      <c r="B128" s="13">
        <v>6</v>
      </c>
      <c r="C128" s="13">
        <v>26</v>
      </c>
      <c r="D128" s="13">
        <v>16</v>
      </c>
      <c r="E128" s="14">
        <f t="shared" si="6"/>
        <v>28.599999999999998</v>
      </c>
      <c r="F128" s="27">
        <f t="shared" si="7"/>
        <v>-3.6666666666666679</v>
      </c>
    </row>
    <row r="129" spans="1:6" ht="15" customHeight="1" x14ac:dyDescent="0.2">
      <c r="A129" s="25" t="s">
        <v>306</v>
      </c>
      <c r="B129" s="13">
        <v>-1.9</v>
      </c>
      <c r="C129" s="13">
        <v>13.6</v>
      </c>
      <c r="D129" s="13">
        <v>5.8</v>
      </c>
      <c r="E129" s="14">
        <f t="shared" si="6"/>
        <v>23.900000000000002</v>
      </c>
      <c r="F129" s="27">
        <f t="shared" si="7"/>
        <v>-10.766666666666662</v>
      </c>
    </row>
    <row r="130" spans="1:6" ht="15" customHeight="1" x14ac:dyDescent="0.2">
      <c r="A130" s="25" t="s">
        <v>307</v>
      </c>
      <c r="B130" s="13">
        <v>-42.1</v>
      </c>
      <c r="C130" s="13">
        <v>-15.3</v>
      </c>
      <c r="D130" s="13">
        <v>-28.7</v>
      </c>
      <c r="E130" s="14">
        <f t="shared" si="6"/>
        <v>8.1</v>
      </c>
      <c r="F130" s="27">
        <f t="shared" si="7"/>
        <v>-25.533333333333331</v>
      </c>
    </row>
    <row r="131" spans="1:6" ht="15" customHeight="1" x14ac:dyDescent="0.2">
      <c r="A131" s="25" t="s">
        <v>308</v>
      </c>
      <c r="B131" s="13">
        <v>-33.5</v>
      </c>
      <c r="C131" s="13">
        <v>-5.9</v>
      </c>
      <c r="D131" s="13">
        <v>-19.7</v>
      </c>
      <c r="E131" s="14">
        <f t="shared" si="6"/>
        <v>-2.5333333333333337</v>
      </c>
      <c r="F131" s="27">
        <f t="shared" si="7"/>
        <v>-32.9</v>
      </c>
    </row>
    <row r="132" spans="1:6" ht="15" customHeight="1" x14ac:dyDescent="0.2">
      <c r="A132" s="25" t="s">
        <v>309</v>
      </c>
      <c r="B132" s="13">
        <v>-25.4</v>
      </c>
      <c r="C132" s="13">
        <v>-0.7</v>
      </c>
      <c r="D132" s="13">
        <v>-13.1</v>
      </c>
      <c r="E132" s="14">
        <f t="shared" si="6"/>
        <v>-7.3000000000000007</v>
      </c>
      <c r="F132" s="27">
        <f t="shared" si="7"/>
        <v>-32.6</v>
      </c>
    </row>
    <row r="133" spans="1:6" ht="15" customHeight="1" x14ac:dyDescent="0.2">
      <c r="A133" s="25" t="s">
        <v>310</v>
      </c>
      <c r="B133" s="13">
        <v>-24.1</v>
      </c>
      <c r="C133" s="13">
        <v>6.6</v>
      </c>
      <c r="D133" s="13">
        <v>-8.6999999999999993</v>
      </c>
      <c r="E133" s="14">
        <f t="shared" si="6"/>
        <v>0</v>
      </c>
      <c r="F133" s="27">
        <f t="shared" si="7"/>
        <v>-25.400000000000002</v>
      </c>
    </row>
    <row r="134" spans="1:6" ht="15" customHeight="1" x14ac:dyDescent="0.2">
      <c r="A134" s="25" t="s">
        <v>311</v>
      </c>
      <c r="B134" s="13">
        <v>-23.1</v>
      </c>
      <c r="C134" s="13">
        <v>3.7</v>
      </c>
      <c r="D134" s="13">
        <v>-9.6999999999999993</v>
      </c>
      <c r="E134" s="14">
        <f t="shared" si="6"/>
        <v>3.1999999999999997</v>
      </c>
      <c r="F134" s="27">
        <f t="shared" si="7"/>
        <v>-24.1</v>
      </c>
    </row>
    <row r="135" spans="1:6" ht="15" customHeight="1" x14ac:dyDescent="0.2">
      <c r="A135" s="25" t="s">
        <v>312</v>
      </c>
      <c r="B135" s="13">
        <v>-20.5</v>
      </c>
      <c r="C135" s="13">
        <v>7.4</v>
      </c>
      <c r="D135" s="13">
        <v>-6.5</v>
      </c>
      <c r="E135" s="14">
        <f t="shared" si="6"/>
        <v>5.9000000000000012</v>
      </c>
      <c r="F135" s="27">
        <f t="shared" si="7"/>
        <v>-21.833333333333329</v>
      </c>
    </row>
    <row r="136" spans="1:6" ht="15" customHeight="1" x14ac:dyDescent="0.2">
      <c r="A136" s="25" t="s">
        <v>313</v>
      </c>
      <c r="B136" s="13">
        <v>-16.100000000000001</v>
      </c>
      <c r="C136" s="13">
        <v>8.3000000000000007</v>
      </c>
      <c r="D136" s="13">
        <v>-3.9</v>
      </c>
      <c r="E136" s="14">
        <f t="shared" si="6"/>
        <v>6.4666666666666677</v>
      </c>
      <c r="F136" s="27">
        <f t="shared" si="7"/>
        <v>-23.399999999999995</v>
      </c>
    </row>
    <row r="137" spans="1:6" ht="15" customHeight="1" x14ac:dyDescent="0.2">
      <c r="A137" s="25" t="s">
        <v>314</v>
      </c>
      <c r="B137" s="13">
        <v>-21.1</v>
      </c>
      <c r="C137" s="13">
        <v>5.2</v>
      </c>
      <c r="D137" s="13">
        <v>-8</v>
      </c>
      <c r="E137" s="14">
        <f t="shared" ref="E137:E168" si="8">AVERAGE(C135:C137)</f>
        <v>6.9666666666666677</v>
      </c>
      <c r="F137" s="27">
        <f t="shared" si="7"/>
        <v>-19.2</v>
      </c>
    </row>
    <row r="138" spans="1:6" ht="15" customHeight="1" x14ac:dyDescent="0.2">
      <c r="A138" s="25" t="s">
        <v>315</v>
      </c>
      <c r="B138" s="13">
        <v>-21.3</v>
      </c>
      <c r="C138" s="13">
        <v>6.6</v>
      </c>
      <c r="D138" s="13">
        <v>-7.4</v>
      </c>
      <c r="E138" s="14">
        <f t="shared" si="8"/>
        <v>6.7</v>
      </c>
      <c r="F138" s="27">
        <f t="shared" si="7"/>
        <v>-20.233333333333334</v>
      </c>
    </row>
    <row r="139" spans="1:6" ht="15" customHeight="1" x14ac:dyDescent="0.2">
      <c r="A139" s="25" t="s">
        <v>316</v>
      </c>
      <c r="B139" s="13">
        <v>-17.399999999999999</v>
      </c>
      <c r="C139" s="13">
        <v>8</v>
      </c>
      <c r="D139" s="13">
        <v>-4.7</v>
      </c>
      <c r="E139" s="14">
        <f t="shared" si="8"/>
        <v>6.6000000000000005</v>
      </c>
      <c r="F139" s="27">
        <f t="shared" si="7"/>
        <v>-20.033333333333335</v>
      </c>
    </row>
    <row r="140" spans="1:6" ht="15" customHeight="1" x14ac:dyDescent="0.2">
      <c r="A140" s="25" t="s">
        <v>317</v>
      </c>
      <c r="B140" s="13">
        <v>-14</v>
      </c>
      <c r="C140" s="13">
        <v>8.6999999999999993</v>
      </c>
      <c r="D140" s="13">
        <v>-2.7</v>
      </c>
      <c r="E140" s="14">
        <f t="shared" si="8"/>
        <v>7.7666666666666657</v>
      </c>
      <c r="F140" s="27">
        <f t="shared" si="7"/>
        <v>-20.833333333333332</v>
      </c>
    </row>
    <row r="141" spans="1:6" ht="15" customHeight="1" x14ac:dyDescent="0.2">
      <c r="A141" s="25" t="s">
        <v>318</v>
      </c>
      <c r="B141" s="13">
        <v>-14.6</v>
      </c>
      <c r="C141" s="13">
        <v>17.7</v>
      </c>
      <c r="D141" s="13">
        <v>1.6</v>
      </c>
      <c r="E141" s="14">
        <f t="shared" si="8"/>
        <v>11.466666666666667</v>
      </c>
      <c r="F141" s="27">
        <f t="shared" si="7"/>
        <v>-12.433333333333335</v>
      </c>
    </row>
    <row r="142" spans="1:6" ht="15" customHeight="1" x14ac:dyDescent="0.2">
      <c r="A142" s="25" t="s">
        <v>319</v>
      </c>
      <c r="B142" s="13">
        <v>-14.6</v>
      </c>
      <c r="C142" s="13">
        <v>14.7</v>
      </c>
      <c r="D142" s="13">
        <v>0</v>
      </c>
      <c r="E142" s="14">
        <f t="shared" si="8"/>
        <v>13.699999999999998</v>
      </c>
      <c r="F142" s="27">
        <f t="shared" si="7"/>
        <v>5.5999999999999979</v>
      </c>
    </row>
    <row r="143" spans="1:6" ht="15" customHeight="1" x14ac:dyDescent="0.2">
      <c r="A143" s="25" t="s">
        <v>320</v>
      </c>
      <c r="B143" s="13">
        <v>-10.1</v>
      </c>
      <c r="C143" s="13">
        <v>15.3</v>
      </c>
      <c r="D143" s="13">
        <v>2.6</v>
      </c>
      <c r="E143" s="14">
        <f t="shared" si="8"/>
        <v>15.9</v>
      </c>
      <c r="F143" s="27">
        <f t="shared" si="7"/>
        <v>18.433333333333334</v>
      </c>
    </row>
    <row r="144" spans="1:6" ht="15" customHeight="1" x14ac:dyDescent="0.2">
      <c r="A144" s="25" t="s">
        <v>321</v>
      </c>
      <c r="B144" s="13">
        <v>-10.199999999999999</v>
      </c>
      <c r="C144" s="13">
        <v>18.3</v>
      </c>
      <c r="D144" s="13">
        <v>4.0999999999999996</v>
      </c>
      <c r="E144" s="14">
        <f t="shared" si="8"/>
        <v>16.099999999999998</v>
      </c>
      <c r="F144" s="27">
        <f t="shared" si="7"/>
        <v>23.4</v>
      </c>
    </row>
    <row r="145" spans="1:6" ht="15" customHeight="1" x14ac:dyDescent="0.2">
      <c r="A145" s="25" t="s">
        <v>322</v>
      </c>
      <c r="B145" s="13">
        <v>-7.4</v>
      </c>
      <c r="C145" s="13">
        <v>11.4</v>
      </c>
      <c r="D145" s="13">
        <v>2</v>
      </c>
      <c r="E145" s="14">
        <f t="shared" si="8"/>
        <v>15</v>
      </c>
      <c r="F145" s="27">
        <f t="shared" si="7"/>
        <v>15</v>
      </c>
    </row>
    <row r="146" spans="1:6" ht="15" customHeight="1" x14ac:dyDescent="0.2">
      <c r="A146" s="25" t="s">
        <v>323</v>
      </c>
      <c r="B146" s="13">
        <v>-5.5</v>
      </c>
      <c r="C146" s="13">
        <v>20.100000000000001</v>
      </c>
      <c r="D146" s="13">
        <v>7.3</v>
      </c>
      <c r="E146" s="14">
        <f t="shared" si="8"/>
        <v>16.600000000000001</v>
      </c>
      <c r="F146" s="27">
        <f t="shared" si="7"/>
        <v>13.400000000000002</v>
      </c>
    </row>
    <row r="147" spans="1:6" ht="15" customHeight="1" x14ac:dyDescent="0.2">
      <c r="A147" s="25" t="s">
        <v>324</v>
      </c>
      <c r="B147" s="13">
        <v>-7.5</v>
      </c>
      <c r="C147" s="13">
        <v>18.5</v>
      </c>
      <c r="D147" s="13">
        <v>5.5</v>
      </c>
      <c r="E147" s="14">
        <f t="shared" si="8"/>
        <v>16.666666666666668</v>
      </c>
      <c r="F147" s="27">
        <f t="shared" si="7"/>
        <v>10.766666666666666</v>
      </c>
    </row>
    <row r="148" spans="1:6" ht="15" customHeight="1" x14ac:dyDescent="0.2">
      <c r="A148" s="25" t="s">
        <v>325</v>
      </c>
      <c r="B148" s="13">
        <v>-6.6</v>
      </c>
      <c r="C148" s="13">
        <v>19.399999999999999</v>
      </c>
      <c r="D148" s="13">
        <v>6.4</v>
      </c>
      <c r="E148" s="14">
        <f t="shared" si="8"/>
        <v>19.333333333333332</v>
      </c>
      <c r="F148" s="27">
        <f t="shared" si="7"/>
        <v>12.866666666666664</v>
      </c>
    </row>
    <row r="149" spans="1:6" ht="15" customHeight="1" x14ac:dyDescent="0.2">
      <c r="A149" s="25" t="s">
        <v>326</v>
      </c>
      <c r="B149" s="13">
        <v>-0.6</v>
      </c>
      <c r="C149" s="13">
        <v>22.8</v>
      </c>
      <c r="D149" s="13">
        <v>11.1</v>
      </c>
      <c r="E149" s="14">
        <f t="shared" si="8"/>
        <v>20.233333333333334</v>
      </c>
      <c r="F149" s="27">
        <f t="shared" ref="F149:F180" si="9">E149-E137</f>
        <v>13.266666666666666</v>
      </c>
    </row>
    <row r="150" spans="1:6" ht="15" customHeight="1" x14ac:dyDescent="0.2">
      <c r="A150" s="25" t="s">
        <v>327</v>
      </c>
      <c r="B150" s="13">
        <v>-3.3</v>
      </c>
      <c r="C150" s="13">
        <v>20</v>
      </c>
      <c r="D150" s="13">
        <v>8.4</v>
      </c>
      <c r="E150" s="14">
        <f t="shared" si="8"/>
        <v>20.733333333333334</v>
      </c>
      <c r="F150" s="27">
        <f t="shared" si="9"/>
        <v>14.033333333333335</v>
      </c>
    </row>
    <row r="151" spans="1:6" ht="15" customHeight="1" x14ac:dyDescent="0.2">
      <c r="A151" s="25" t="s">
        <v>328</v>
      </c>
      <c r="B151" s="13">
        <v>0.7</v>
      </c>
      <c r="C151" s="13">
        <v>21.2</v>
      </c>
      <c r="D151" s="13">
        <v>11</v>
      </c>
      <c r="E151" s="14">
        <f t="shared" si="8"/>
        <v>21.333333333333332</v>
      </c>
      <c r="F151" s="27">
        <f t="shared" si="9"/>
        <v>14.733333333333331</v>
      </c>
    </row>
    <row r="152" spans="1:6" ht="15" customHeight="1" x14ac:dyDescent="0.2">
      <c r="A152" s="25" t="s">
        <v>329</v>
      </c>
      <c r="B152" s="13">
        <v>0.7</v>
      </c>
      <c r="C152" s="13">
        <v>24.2</v>
      </c>
      <c r="D152" s="13">
        <v>12.5</v>
      </c>
      <c r="E152" s="14">
        <f t="shared" si="8"/>
        <v>21.8</v>
      </c>
      <c r="F152" s="27">
        <f t="shared" si="9"/>
        <v>14.033333333333335</v>
      </c>
    </row>
    <row r="153" spans="1:6" ht="15" customHeight="1" x14ac:dyDescent="0.2">
      <c r="A153" s="25" t="s">
        <v>330</v>
      </c>
      <c r="B153" s="13">
        <v>-1.1000000000000001</v>
      </c>
      <c r="C153" s="13">
        <v>19</v>
      </c>
      <c r="D153" s="13">
        <v>8.9</v>
      </c>
      <c r="E153" s="14">
        <f t="shared" si="8"/>
        <v>21.466666666666669</v>
      </c>
      <c r="F153" s="27">
        <f t="shared" si="9"/>
        <v>10.000000000000002</v>
      </c>
    </row>
    <row r="154" spans="1:6" ht="15" customHeight="1" x14ac:dyDescent="0.2">
      <c r="A154" s="25" t="s">
        <v>331</v>
      </c>
      <c r="B154" s="13">
        <v>-4.5</v>
      </c>
      <c r="C154" s="13">
        <v>19.2</v>
      </c>
      <c r="D154" s="13">
        <v>7.3</v>
      </c>
      <c r="E154" s="14">
        <f t="shared" si="8"/>
        <v>20.8</v>
      </c>
      <c r="F154" s="27">
        <f t="shared" si="9"/>
        <v>7.1000000000000032</v>
      </c>
    </row>
    <row r="155" spans="1:6" ht="15" customHeight="1" x14ac:dyDescent="0.2">
      <c r="A155" s="25" t="s">
        <v>332</v>
      </c>
      <c r="B155" s="13">
        <v>-1.9</v>
      </c>
      <c r="C155" s="13">
        <v>16.399999999999999</v>
      </c>
      <c r="D155" s="13">
        <v>7.2</v>
      </c>
      <c r="E155" s="14">
        <f t="shared" si="8"/>
        <v>18.2</v>
      </c>
      <c r="F155" s="27">
        <f t="shared" si="9"/>
        <v>2.2999999999999989</v>
      </c>
    </row>
    <row r="156" spans="1:6" ht="15" customHeight="1" x14ac:dyDescent="0.2">
      <c r="A156" s="25" t="s">
        <v>333</v>
      </c>
      <c r="B156" s="13">
        <v>-3.2</v>
      </c>
      <c r="C156" s="13">
        <v>19.600000000000001</v>
      </c>
      <c r="D156" s="13">
        <v>8.1999999999999993</v>
      </c>
      <c r="E156" s="14">
        <f t="shared" si="8"/>
        <v>18.399999999999999</v>
      </c>
      <c r="F156" s="27">
        <f t="shared" si="9"/>
        <v>2.3000000000000007</v>
      </c>
    </row>
    <row r="157" spans="1:6" ht="15" customHeight="1" x14ac:dyDescent="0.2">
      <c r="A157" s="25" t="s">
        <v>334</v>
      </c>
      <c r="B157" s="13">
        <v>-4.5999999999999996</v>
      </c>
      <c r="C157" s="13">
        <v>16.3</v>
      </c>
      <c r="D157" s="13">
        <v>5.8</v>
      </c>
      <c r="E157" s="14">
        <f t="shared" si="8"/>
        <v>17.433333333333334</v>
      </c>
      <c r="F157" s="27">
        <f t="shared" si="9"/>
        <v>2.4333333333333336</v>
      </c>
    </row>
    <row r="158" spans="1:6" ht="15" customHeight="1" x14ac:dyDescent="0.2">
      <c r="A158" s="25" t="s">
        <v>335</v>
      </c>
      <c r="B158" s="13">
        <v>0</v>
      </c>
      <c r="C158" s="13">
        <v>17.5</v>
      </c>
      <c r="D158" s="13">
        <v>8.6999999999999993</v>
      </c>
      <c r="E158" s="14">
        <f t="shared" si="8"/>
        <v>17.8</v>
      </c>
      <c r="F158" s="27">
        <f t="shared" si="9"/>
        <v>1.1999999999999993</v>
      </c>
    </row>
    <row r="159" spans="1:6" ht="15" customHeight="1" x14ac:dyDescent="0.2">
      <c r="A159" s="25" t="s">
        <v>336</v>
      </c>
      <c r="B159" s="13">
        <v>1</v>
      </c>
      <c r="C159" s="13">
        <v>17.399999999999999</v>
      </c>
      <c r="D159" s="13">
        <v>9.1999999999999993</v>
      </c>
      <c r="E159" s="14">
        <f t="shared" si="8"/>
        <v>17.066666666666666</v>
      </c>
      <c r="F159" s="27">
        <f t="shared" si="9"/>
        <v>0.39999999999999858</v>
      </c>
    </row>
    <row r="160" spans="1:6" ht="15" customHeight="1" x14ac:dyDescent="0.2">
      <c r="A160" s="25" t="s">
        <v>337</v>
      </c>
      <c r="B160" s="13">
        <v>-1</v>
      </c>
      <c r="C160" s="13">
        <v>17.600000000000001</v>
      </c>
      <c r="D160" s="13">
        <v>8.3000000000000007</v>
      </c>
      <c r="E160" s="14">
        <f t="shared" si="8"/>
        <v>17.5</v>
      </c>
      <c r="F160" s="27">
        <f t="shared" si="9"/>
        <v>-1.8333333333333321</v>
      </c>
    </row>
    <row r="161" spans="1:6" ht="15" customHeight="1" x14ac:dyDescent="0.2">
      <c r="A161" s="25" t="s">
        <v>338</v>
      </c>
      <c r="B161" s="13">
        <v>-5.6</v>
      </c>
      <c r="C161" s="13">
        <v>22.4</v>
      </c>
      <c r="D161" s="13">
        <v>8.4</v>
      </c>
      <c r="E161" s="14">
        <f t="shared" si="8"/>
        <v>19.133333333333333</v>
      </c>
      <c r="F161" s="27">
        <f t="shared" si="9"/>
        <v>-1.1000000000000014</v>
      </c>
    </row>
    <row r="162" spans="1:6" ht="15" customHeight="1" x14ac:dyDescent="0.2">
      <c r="A162" s="25" t="s">
        <v>339</v>
      </c>
      <c r="B162" s="13">
        <v>-4.9000000000000004</v>
      </c>
      <c r="C162" s="13">
        <v>18.2</v>
      </c>
      <c r="D162" s="13">
        <v>6.6</v>
      </c>
      <c r="E162" s="14">
        <f t="shared" si="8"/>
        <v>19.400000000000002</v>
      </c>
      <c r="F162" s="27">
        <f t="shared" si="9"/>
        <v>-1.3333333333333321</v>
      </c>
    </row>
    <row r="163" spans="1:6" ht="15" customHeight="1" x14ac:dyDescent="0.2">
      <c r="A163" s="25" t="s">
        <v>340</v>
      </c>
      <c r="B163" s="13">
        <v>1.8</v>
      </c>
      <c r="C163" s="13">
        <v>10.5</v>
      </c>
      <c r="D163" s="13">
        <v>6.1</v>
      </c>
      <c r="E163" s="14">
        <f t="shared" si="8"/>
        <v>17.033333333333331</v>
      </c>
      <c r="F163" s="27">
        <f t="shared" si="9"/>
        <v>-4.3000000000000007</v>
      </c>
    </row>
    <row r="164" spans="1:6" ht="15" customHeight="1" x14ac:dyDescent="0.2">
      <c r="A164" s="25" t="s">
        <v>341</v>
      </c>
      <c r="B164" s="13">
        <v>0.5</v>
      </c>
      <c r="C164" s="13">
        <v>19</v>
      </c>
      <c r="D164" s="13">
        <v>9.8000000000000007</v>
      </c>
      <c r="E164" s="14">
        <f t="shared" si="8"/>
        <v>15.9</v>
      </c>
      <c r="F164" s="27">
        <f t="shared" si="9"/>
        <v>-5.9</v>
      </c>
    </row>
    <row r="165" spans="1:6" ht="15" customHeight="1" x14ac:dyDescent="0.2">
      <c r="A165" s="25" t="s">
        <v>342</v>
      </c>
      <c r="B165" s="13">
        <v>4.9000000000000004</v>
      </c>
      <c r="C165" s="13">
        <v>24.8</v>
      </c>
      <c r="D165" s="13">
        <v>14.9</v>
      </c>
      <c r="E165" s="14">
        <f t="shared" si="8"/>
        <v>18.099999999999998</v>
      </c>
      <c r="F165" s="27">
        <f t="shared" si="9"/>
        <v>-3.3666666666666707</v>
      </c>
    </row>
    <row r="166" spans="1:6" ht="15" customHeight="1" x14ac:dyDescent="0.2">
      <c r="A166" s="25" t="s">
        <v>343</v>
      </c>
      <c r="B166" s="13">
        <v>3.5</v>
      </c>
      <c r="C166" s="13">
        <v>19.600000000000001</v>
      </c>
      <c r="D166" s="13">
        <v>11.6</v>
      </c>
      <c r="E166" s="14">
        <f t="shared" si="8"/>
        <v>21.133333333333333</v>
      </c>
      <c r="F166" s="27">
        <f t="shared" si="9"/>
        <v>0.33333333333333215</v>
      </c>
    </row>
    <row r="167" spans="1:6" ht="15" customHeight="1" x14ac:dyDescent="0.2">
      <c r="A167" s="25" t="s">
        <v>344</v>
      </c>
      <c r="B167" s="13">
        <v>6</v>
      </c>
      <c r="C167" s="13">
        <v>17.2</v>
      </c>
      <c r="D167" s="13">
        <v>11.6</v>
      </c>
      <c r="E167" s="14">
        <f t="shared" si="8"/>
        <v>20.533333333333335</v>
      </c>
      <c r="F167" s="27">
        <f t="shared" si="9"/>
        <v>2.3333333333333357</v>
      </c>
    </row>
    <row r="168" spans="1:6" ht="15" customHeight="1" x14ac:dyDescent="0.2">
      <c r="A168" s="25" t="s">
        <v>345</v>
      </c>
      <c r="B168" s="13">
        <v>6</v>
      </c>
      <c r="C168" s="13">
        <v>19.2</v>
      </c>
      <c r="D168" s="13">
        <v>12.6</v>
      </c>
      <c r="E168" s="14">
        <f t="shared" si="8"/>
        <v>18.666666666666668</v>
      </c>
      <c r="F168" s="27">
        <f t="shared" si="9"/>
        <v>0.26666666666666927</v>
      </c>
    </row>
    <row r="169" spans="1:6" ht="15" customHeight="1" x14ac:dyDescent="0.2">
      <c r="A169" s="25" t="s">
        <v>346</v>
      </c>
      <c r="B169" s="13">
        <v>9.8000000000000007</v>
      </c>
      <c r="C169" s="13">
        <v>26.7</v>
      </c>
      <c r="D169" s="13">
        <v>18.3</v>
      </c>
      <c r="E169" s="14">
        <f t="shared" ref="E169:E200" si="10">AVERAGE(C167:C169)</f>
        <v>21.033333333333331</v>
      </c>
      <c r="F169" s="27">
        <f t="shared" si="9"/>
        <v>3.5999999999999979</v>
      </c>
    </row>
    <row r="170" spans="1:6" ht="15" customHeight="1" x14ac:dyDescent="0.2">
      <c r="A170" s="25" t="s">
        <v>347</v>
      </c>
      <c r="B170" s="13">
        <v>9.6999999999999993</v>
      </c>
      <c r="C170" s="13">
        <v>23.8</v>
      </c>
      <c r="D170" s="13">
        <v>16.8</v>
      </c>
      <c r="E170" s="14">
        <f t="shared" si="10"/>
        <v>23.233333333333334</v>
      </c>
      <c r="F170" s="27">
        <f t="shared" si="9"/>
        <v>5.4333333333333336</v>
      </c>
    </row>
    <row r="171" spans="1:6" ht="15" customHeight="1" x14ac:dyDescent="0.2">
      <c r="A171" s="25" t="s">
        <v>348</v>
      </c>
      <c r="B171" s="13">
        <v>1.9</v>
      </c>
      <c r="C171" s="13">
        <v>28.2</v>
      </c>
      <c r="D171" s="13">
        <v>15.1</v>
      </c>
      <c r="E171" s="14">
        <f t="shared" si="10"/>
        <v>26.233333333333334</v>
      </c>
      <c r="F171" s="27">
        <f t="shared" si="9"/>
        <v>9.1666666666666679</v>
      </c>
    </row>
    <row r="172" spans="1:6" ht="15" customHeight="1" x14ac:dyDescent="0.2">
      <c r="A172" s="25" t="s">
        <v>349</v>
      </c>
      <c r="B172" s="13">
        <v>2.2999999999999998</v>
      </c>
      <c r="C172" s="13">
        <v>23.7</v>
      </c>
      <c r="D172" s="13">
        <v>13</v>
      </c>
      <c r="E172" s="14">
        <f t="shared" si="10"/>
        <v>25.233333333333334</v>
      </c>
      <c r="F172" s="27">
        <f t="shared" si="9"/>
        <v>7.7333333333333343</v>
      </c>
    </row>
    <row r="173" spans="1:6" ht="15" customHeight="1" x14ac:dyDescent="0.2">
      <c r="A173" s="25" t="s">
        <v>350</v>
      </c>
      <c r="B173" s="13">
        <v>9</v>
      </c>
      <c r="C173" s="13">
        <v>28</v>
      </c>
      <c r="D173" s="13">
        <v>18.5</v>
      </c>
      <c r="E173" s="14">
        <f t="shared" si="10"/>
        <v>26.633333333333336</v>
      </c>
      <c r="F173" s="27">
        <f t="shared" si="9"/>
        <v>7.5000000000000036</v>
      </c>
    </row>
    <row r="174" spans="1:6" ht="15" customHeight="1" x14ac:dyDescent="0.2">
      <c r="A174" s="25" t="s">
        <v>351</v>
      </c>
      <c r="B174" s="13">
        <v>10.5</v>
      </c>
      <c r="C174" s="13">
        <v>23.1</v>
      </c>
      <c r="D174" s="13">
        <v>16.8</v>
      </c>
      <c r="E174" s="14">
        <f t="shared" si="10"/>
        <v>24.933333333333337</v>
      </c>
      <c r="F174" s="27">
        <f t="shared" si="9"/>
        <v>5.533333333333335</v>
      </c>
    </row>
    <row r="175" spans="1:6" ht="15" customHeight="1" x14ac:dyDescent="0.2">
      <c r="A175" s="25" t="s">
        <v>352</v>
      </c>
      <c r="B175" s="13">
        <v>6.8</v>
      </c>
      <c r="C175" s="13">
        <v>31.2</v>
      </c>
      <c r="D175" s="13">
        <v>19</v>
      </c>
      <c r="E175" s="14">
        <f t="shared" si="10"/>
        <v>27.433333333333334</v>
      </c>
      <c r="F175" s="27">
        <f t="shared" si="9"/>
        <v>10.400000000000002</v>
      </c>
    </row>
    <row r="176" spans="1:6" ht="15" customHeight="1" x14ac:dyDescent="0.2">
      <c r="A176" s="25" t="s">
        <v>353</v>
      </c>
      <c r="B176" s="13">
        <v>2.6</v>
      </c>
      <c r="C176" s="13">
        <v>20.100000000000001</v>
      </c>
      <c r="D176" s="13">
        <v>11.3</v>
      </c>
      <c r="E176" s="14">
        <f t="shared" si="10"/>
        <v>24.8</v>
      </c>
      <c r="F176" s="27">
        <f t="shared" si="9"/>
        <v>8.9</v>
      </c>
    </row>
    <row r="177" spans="1:6" ht="15" customHeight="1" x14ac:dyDescent="0.2">
      <c r="A177" s="25" t="s">
        <v>354</v>
      </c>
      <c r="B177" s="13">
        <v>2.5</v>
      </c>
      <c r="C177" s="13">
        <v>25.1</v>
      </c>
      <c r="D177" s="13">
        <v>13.8</v>
      </c>
      <c r="E177" s="14">
        <f t="shared" si="10"/>
        <v>25.466666666666669</v>
      </c>
      <c r="F177" s="27">
        <f t="shared" si="9"/>
        <v>7.3666666666666707</v>
      </c>
    </row>
    <row r="178" spans="1:6" ht="15" customHeight="1" x14ac:dyDescent="0.2">
      <c r="A178" s="25" t="s">
        <v>355</v>
      </c>
      <c r="B178" s="13">
        <v>4.5</v>
      </c>
      <c r="C178" s="13">
        <v>22.9</v>
      </c>
      <c r="D178" s="13">
        <v>13.7</v>
      </c>
      <c r="E178" s="14">
        <f t="shared" si="10"/>
        <v>22.7</v>
      </c>
      <c r="F178" s="27">
        <f t="shared" si="9"/>
        <v>1.5666666666666664</v>
      </c>
    </row>
    <row r="179" spans="1:6" ht="15" customHeight="1" x14ac:dyDescent="0.2">
      <c r="A179" s="25" t="s">
        <v>356</v>
      </c>
      <c r="B179" s="13">
        <v>7.7</v>
      </c>
      <c r="C179" s="13">
        <v>19.600000000000001</v>
      </c>
      <c r="D179" s="13">
        <v>13.6</v>
      </c>
      <c r="E179" s="14">
        <f t="shared" si="10"/>
        <v>22.533333333333331</v>
      </c>
      <c r="F179" s="27">
        <f t="shared" si="9"/>
        <v>1.9999999999999964</v>
      </c>
    </row>
    <row r="180" spans="1:6" ht="15" customHeight="1" x14ac:dyDescent="0.2">
      <c r="A180" s="25" t="s">
        <v>357</v>
      </c>
      <c r="B180" s="13">
        <v>13.8</v>
      </c>
      <c r="C180" s="13">
        <v>18.100000000000001</v>
      </c>
      <c r="D180" s="13">
        <v>16</v>
      </c>
      <c r="E180" s="14">
        <f t="shared" si="10"/>
        <v>20.2</v>
      </c>
      <c r="F180" s="27">
        <f t="shared" si="9"/>
        <v>1.5333333333333314</v>
      </c>
    </row>
    <row r="181" spans="1:6" ht="15" customHeight="1" x14ac:dyDescent="0.2">
      <c r="A181" s="25" t="s">
        <v>358</v>
      </c>
      <c r="B181" s="13">
        <v>0.1</v>
      </c>
      <c r="C181" s="13">
        <v>24.4</v>
      </c>
      <c r="D181" s="13">
        <v>12.2</v>
      </c>
      <c r="E181" s="14">
        <f t="shared" si="10"/>
        <v>20.7</v>
      </c>
      <c r="F181" s="27">
        <f t="shared" ref="F181:F212" si="11">E181-E169</f>
        <v>-0.33333333333333215</v>
      </c>
    </row>
    <row r="182" spans="1:6" ht="15" customHeight="1" x14ac:dyDescent="0.2">
      <c r="A182" s="25" t="s">
        <v>359</v>
      </c>
      <c r="B182" s="13">
        <v>2.6</v>
      </c>
      <c r="C182" s="13">
        <v>17.7</v>
      </c>
      <c r="D182" s="13">
        <v>10.199999999999999</v>
      </c>
      <c r="E182" s="14">
        <f t="shared" si="10"/>
        <v>20.066666666666666</v>
      </c>
      <c r="F182" s="27">
        <f t="shared" si="11"/>
        <v>-3.1666666666666679</v>
      </c>
    </row>
    <row r="183" spans="1:6" ht="15" customHeight="1" x14ac:dyDescent="0.2">
      <c r="A183" s="25" t="s">
        <v>360</v>
      </c>
      <c r="B183" s="13">
        <v>5.7</v>
      </c>
      <c r="C183" s="13">
        <v>23.7</v>
      </c>
      <c r="D183" s="13">
        <v>14.7</v>
      </c>
      <c r="E183" s="14">
        <f t="shared" si="10"/>
        <v>21.933333333333334</v>
      </c>
      <c r="F183" s="27">
        <f t="shared" si="11"/>
        <v>-4.3000000000000007</v>
      </c>
    </row>
    <row r="184" spans="1:6" ht="15" customHeight="1" x14ac:dyDescent="0.2">
      <c r="A184" s="25" t="s">
        <v>361</v>
      </c>
      <c r="B184" s="13">
        <v>3.1</v>
      </c>
      <c r="C184" s="13">
        <v>25.9</v>
      </c>
      <c r="D184" s="13">
        <v>14.5</v>
      </c>
      <c r="E184" s="14">
        <f t="shared" si="10"/>
        <v>22.433333333333334</v>
      </c>
      <c r="F184" s="27">
        <f t="shared" si="11"/>
        <v>-2.8000000000000007</v>
      </c>
    </row>
    <row r="185" spans="1:6" ht="15" customHeight="1" x14ac:dyDescent="0.2">
      <c r="A185" s="25" t="s">
        <v>362</v>
      </c>
      <c r="B185" s="13">
        <v>-1.5</v>
      </c>
      <c r="C185" s="13">
        <v>16.7</v>
      </c>
      <c r="D185" s="13">
        <v>7.6</v>
      </c>
      <c r="E185" s="14">
        <f t="shared" si="10"/>
        <v>22.099999999999998</v>
      </c>
      <c r="F185" s="27">
        <f t="shared" si="11"/>
        <v>-4.5333333333333385</v>
      </c>
    </row>
    <row r="186" spans="1:6" ht="15" customHeight="1" x14ac:dyDescent="0.2">
      <c r="A186" s="25" t="s">
        <v>363</v>
      </c>
      <c r="B186" s="13">
        <v>5.5</v>
      </c>
      <c r="C186" s="13">
        <v>28.5</v>
      </c>
      <c r="D186" s="13">
        <v>17</v>
      </c>
      <c r="E186" s="14">
        <f t="shared" si="10"/>
        <v>23.7</v>
      </c>
      <c r="F186" s="27">
        <f t="shared" si="11"/>
        <v>-1.2333333333333378</v>
      </c>
    </row>
    <row r="187" spans="1:6" ht="15" customHeight="1" x14ac:dyDescent="0.2">
      <c r="A187" s="25" t="s">
        <v>364</v>
      </c>
      <c r="B187" s="13">
        <v>1</v>
      </c>
      <c r="C187" s="13">
        <v>22.9</v>
      </c>
      <c r="D187" s="13">
        <v>12</v>
      </c>
      <c r="E187" s="14">
        <f t="shared" si="10"/>
        <v>22.7</v>
      </c>
      <c r="F187" s="27">
        <f t="shared" si="11"/>
        <v>-4.7333333333333343</v>
      </c>
    </row>
    <row r="188" spans="1:6" ht="15" customHeight="1" x14ac:dyDescent="0.2">
      <c r="A188" s="25" t="s">
        <v>365</v>
      </c>
      <c r="B188" s="13">
        <v>10.8</v>
      </c>
      <c r="C188" s="13">
        <v>20.9</v>
      </c>
      <c r="D188" s="13">
        <v>15.8</v>
      </c>
      <c r="E188" s="14">
        <f t="shared" si="10"/>
        <v>24.099999999999998</v>
      </c>
      <c r="F188" s="27">
        <f t="shared" si="11"/>
        <v>-0.70000000000000284</v>
      </c>
    </row>
    <row r="189" spans="1:6" ht="15" customHeight="1" x14ac:dyDescent="0.2">
      <c r="A189" s="25" t="s">
        <v>366</v>
      </c>
      <c r="B189" s="13">
        <v>9.6</v>
      </c>
      <c r="C189" s="13">
        <v>12.9</v>
      </c>
      <c r="D189" s="13">
        <v>11.2</v>
      </c>
      <c r="E189" s="14">
        <f t="shared" si="10"/>
        <v>18.899999999999999</v>
      </c>
      <c r="F189" s="27">
        <f t="shared" si="11"/>
        <v>-6.56666666666667</v>
      </c>
    </row>
    <row r="190" spans="1:6" ht="15" customHeight="1" x14ac:dyDescent="0.2">
      <c r="A190" s="25" t="s">
        <v>367</v>
      </c>
      <c r="B190" s="13">
        <v>9.8000000000000007</v>
      </c>
      <c r="C190" s="13">
        <v>23.1</v>
      </c>
      <c r="D190" s="13">
        <v>16.5</v>
      </c>
      <c r="E190" s="14">
        <f t="shared" si="10"/>
        <v>18.966666666666665</v>
      </c>
      <c r="F190" s="27">
        <f t="shared" si="11"/>
        <v>-3.7333333333333343</v>
      </c>
    </row>
    <row r="191" spans="1:6" ht="15" customHeight="1" x14ac:dyDescent="0.2">
      <c r="A191" s="25" t="s">
        <v>368</v>
      </c>
      <c r="B191" s="13">
        <v>6.7</v>
      </c>
      <c r="C191" s="13">
        <v>28.9</v>
      </c>
      <c r="D191" s="13">
        <v>17.8</v>
      </c>
      <c r="E191" s="14">
        <f t="shared" si="10"/>
        <v>21.633333333333336</v>
      </c>
      <c r="F191" s="27">
        <f t="shared" si="11"/>
        <v>-0.89999999999999503</v>
      </c>
    </row>
    <row r="192" spans="1:6" ht="15" customHeight="1" x14ac:dyDescent="0.2">
      <c r="A192" s="25" t="s">
        <v>369</v>
      </c>
      <c r="B192" s="13">
        <v>5.9</v>
      </c>
      <c r="C192" s="13">
        <v>21.2</v>
      </c>
      <c r="D192" s="13">
        <v>13.5</v>
      </c>
      <c r="E192" s="14">
        <f t="shared" si="10"/>
        <v>24.400000000000002</v>
      </c>
      <c r="F192" s="27">
        <f t="shared" si="11"/>
        <v>4.2000000000000028</v>
      </c>
    </row>
    <row r="193" spans="1:6" ht="15" customHeight="1" x14ac:dyDescent="0.2">
      <c r="A193" s="25" t="s">
        <v>370</v>
      </c>
      <c r="B193" s="13">
        <v>10.1</v>
      </c>
      <c r="C193" s="13">
        <v>23.1</v>
      </c>
      <c r="D193" s="13">
        <v>16.600000000000001</v>
      </c>
      <c r="E193" s="14">
        <f t="shared" si="10"/>
        <v>24.399999999999995</v>
      </c>
      <c r="F193" s="27">
        <f t="shared" si="11"/>
        <v>3.6999999999999957</v>
      </c>
    </row>
    <row r="194" spans="1:6" ht="15" customHeight="1" x14ac:dyDescent="0.2">
      <c r="A194" s="25" t="s">
        <v>371</v>
      </c>
      <c r="B194" s="13">
        <v>7.2</v>
      </c>
      <c r="C194" s="13">
        <v>19.600000000000001</v>
      </c>
      <c r="D194" s="13">
        <v>13.4</v>
      </c>
      <c r="E194" s="14">
        <f t="shared" si="10"/>
        <v>21.3</v>
      </c>
      <c r="F194" s="27">
        <f t="shared" si="11"/>
        <v>1.2333333333333343</v>
      </c>
    </row>
    <row r="195" spans="1:6" ht="15" customHeight="1" x14ac:dyDescent="0.2">
      <c r="A195" s="25" t="s">
        <v>372</v>
      </c>
      <c r="B195" s="13">
        <v>4.5</v>
      </c>
      <c r="C195" s="13">
        <v>19.5</v>
      </c>
      <c r="D195" s="13">
        <v>12</v>
      </c>
      <c r="E195" s="14">
        <f t="shared" si="10"/>
        <v>20.733333333333334</v>
      </c>
      <c r="F195" s="27">
        <f t="shared" si="11"/>
        <v>-1.1999999999999993</v>
      </c>
    </row>
    <row r="196" spans="1:6" ht="15" customHeight="1" x14ac:dyDescent="0.2">
      <c r="A196" s="25" t="s">
        <v>373</v>
      </c>
      <c r="B196" s="13">
        <v>8</v>
      </c>
      <c r="C196" s="13">
        <v>19.600000000000001</v>
      </c>
      <c r="D196" s="13">
        <v>13.8</v>
      </c>
      <c r="E196" s="14">
        <f t="shared" si="10"/>
        <v>19.566666666666666</v>
      </c>
      <c r="F196" s="27">
        <f t="shared" si="11"/>
        <v>-2.8666666666666671</v>
      </c>
    </row>
    <row r="197" spans="1:6" ht="15" customHeight="1" x14ac:dyDescent="0.2">
      <c r="A197" s="25" t="s">
        <v>374</v>
      </c>
      <c r="B197" s="13">
        <v>6.1</v>
      </c>
      <c r="C197" s="13">
        <v>25.4</v>
      </c>
      <c r="D197" s="13">
        <v>15.7</v>
      </c>
      <c r="E197" s="14">
        <f t="shared" si="10"/>
        <v>21.5</v>
      </c>
      <c r="F197" s="27">
        <f t="shared" si="11"/>
        <v>-0.59999999999999787</v>
      </c>
    </row>
    <row r="198" spans="1:6" ht="15" customHeight="1" x14ac:dyDescent="0.2">
      <c r="A198" s="25" t="s">
        <v>375</v>
      </c>
      <c r="B198" s="13">
        <v>4.7</v>
      </c>
      <c r="C198" s="13">
        <v>23.5</v>
      </c>
      <c r="D198" s="13">
        <v>14.1</v>
      </c>
      <c r="E198" s="14">
        <f t="shared" si="10"/>
        <v>22.833333333333332</v>
      </c>
      <c r="F198" s="27">
        <f t="shared" si="11"/>
        <v>-0.86666666666666714</v>
      </c>
    </row>
    <row r="199" spans="1:6" ht="15" customHeight="1" x14ac:dyDescent="0.2">
      <c r="A199" s="25" t="s">
        <v>376</v>
      </c>
      <c r="B199" s="13">
        <v>2.9</v>
      </c>
      <c r="C199" s="13">
        <v>23.6</v>
      </c>
      <c r="D199" s="13">
        <v>13.3</v>
      </c>
      <c r="E199" s="14">
        <f t="shared" si="10"/>
        <v>24.166666666666668</v>
      </c>
      <c r="F199" s="27">
        <f t="shared" si="11"/>
        <v>1.4666666666666686</v>
      </c>
    </row>
    <row r="200" spans="1:6" ht="15" customHeight="1" x14ac:dyDescent="0.2">
      <c r="A200" s="25" t="s">
        <v>377</v>
      </c>
      <c r="B200" s="13">
        <v>-1.8</v>
      </c>
      <c r="C200" s="13">
        <v>27.1</v>
      </c>
      <c r="D200" s="13">
        <v>12.7</v>
      </c>
      <c r="E200" s="14">
        <f t="shared" si="10"/>
        <v>24.733333333333334</v>
      </c>
      <c r="F200" s="27">
        <f t="shared" si="11"/>
        <v>0.63333333333333641</v>
      </c>
    </row>
    <row r="201" spans="1:6" ht="15" customHeight="1" x14ac:dyDescent="0.2">
      <c r="A201" s="25" t="s">
        <v>378</v>
      </c>
      <c r="B201" s="13">
        <v>0</v>
      </c>
      <c r="C201" s="13">
        <v>21.6</v>
      </c>
      <c r="D201" s="13">
        <v>10.8</v>
      </c>
      <c r="E201" s="14">
        <f t="shared" ref="E201:E232" si="12">AVERAGE(C199:C201)</f>
        <v>24.100000000000005</v>
      </c>
      <c r="F201" s="27">
        <f t="shared" si="11"/>
        <v>5.2000000000000064</v>
      </c>
    </row>
    <row r="202" spans="1:6" ht="15" customHeight="1" x14ac:dyDescent="0.2">
      <c r="A202" s="25" t="s">
        <v>379</v>
      </c>
      <c r="B202" s="13">
        <v>4.7</v>
      </c>
      <c r="C202" s="13">
        <v>17.5</v>
      </c>
      <c r="D202" s="13">
        <v>11.2</v>
      </c>
      <c r="E202" s="14">
        <f t="shared" si="12"/>
        <v>22.066666666666666</v>
      </c>
      <c r="F202" s="27">
        <f t="shared" si="11"/>
        <v>3.1000000000000014</v>
      </c>
    </row>
    <row r="203" spans="1:6" ht="15" customHeight="1" x14ac:dyDescent="0.2">
      <c r="A203" s="25" t="s">
        <v>625</v>
      </c>
      <c r="B203" s="13">
        <v>-0.5</v>
      </c>
      <c r="C203" s="13">
        <v>14.4</v>
      </c>
      <c r="D203" s="13">
        <v>7</v>
      </c>
      <c r="E203" s="14">
        <f t="shared" si="12"/>
        <v>17.833333333333332</v>
      </c>
      <c r="F203" s="27">
        <f t="shared" si="11"/>
        <v>-3.8000000000000043</v>
      </c>
    </row>
    <row r="204" spans="1:6" ht="15" customHeight="1" x14ac:dyDescent="0.2">
      <c r="A204" s="25" t="s">
        <v>626</v>
      </c>
      <c r="B204" s="13">
        <v>1.8</v>
      </c>
      <c r="C204" s="13">
        <v>13.9</v>
      </c>
      <c r="D204" s="13">
        <v>7.9</v>
      </c>
      <c r="E204" s="14">
        <f t="shared" si="12"/>
        <v>15.266666666666666</v>
      </c>
      <c r="F204" s="27">
        <f t="shared" si="11"/>
        <v>-9.1333333333333364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Izvori</vt:lpstr>
      <vt:lpstr>Slika 1</vt:lpstr>
      <vt:lpstr>Slika 2</vt:lpstr>
      <vt:lpstr>Slika 3</vt:lpstr>
      <vt:lpstr>Slika 4</vt:lpstr>
      <vt:lpstr>Slika 5</vt:lpstr>
      <vt:lpstr>Slika 6</vt:lpstr>
      <vt:lpstr>Slika 7</vt:lpstr>
      <vt:lpstr>Slika 8</vt:lpstr>
      <vt:lpstr>Slika 9-10</vt:lpstr>
      <vt:lpstr>Slika 11</vt:lpstr>
      <vt:lpstr>Slika 12</vt:lpstr>
      <vt:lpstr>Slika 13-14</vt:lpstr>
      <vt:lpstr>Slika 15</vt:lpstr>
      <vt:lpstr>Slika 16</vt:lpstr>
      <vt:lpstr>Slika 17</vt:lpstr>
      <vt:lpstr>Slika 18</vt:lpstr>
      <vt:lpstr>Slika 19</vt:lpstr>
      <vt:lpstr>Slika 20</vt:lpstr>
      <vt:lpstr>Slika 21</vt:lpstr>
      <vt:lpstr>Slika 22</vt:lpstr>
      <vt:lpstr>Slika 23</vt:lpstr>
      <vt:lpstr>Slika 24</vt:lpstr>
      <vt:lpstr>Slika 25</vt:lpstr>
      <vt:lpstr>Slika 26-27</vt:lpstr>
      <vt:lpstr>Slika 28</vt:lpstr>
      <vt:lpstr>Slika 29</vt:lpstr>
      <vt:lpstr>Slika 30-31</vt:lpstr>
      <vt:lpstr>Slika 32</vt:lpstr>
      <vt:lpstr>Slika 33</vt:lpstr>
      <vt:lpstr>Slika 34-35 Ukupno RH</vt:lpstr>
      <vt:lpstr>Slika 34-35 Novi</vt:lpstr>
      <vt:lpstr>Slika 34-35 Postojeci</vt:lpstr>
      <vt:lpstr>Slika 36</vt:lpstr>
      <vt:lpstr>Tablica 1</vt:lpstr>
      <vt:lpstr>Tablica 2</vt:lpstr>
      <vt:lpstr>Tablica A</vt:lpstr>
      <vt:lpstr>Tablica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Velimir Šonje</cp:lastModifiedBy>
  <cp:revision>9</cp:revision>
  <dcterms:created xsi:type="dcterms:W3CDTF">2026-06-27T16:00:12Z</dcterms:created>
  <dcterms:modified xsi:type="dcterms:W3CDTF">2026-07-06T22:33:30Z</dcterms:modified>
  <dc:language>en-US</dc:language>
</cp:coreProperties>
</file>